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96" documentId="120_S{2AC9BD13-BADA-5192-A53E-5A8FF88502F6}" xr6:coauthVersionLast="47" xr6:coauthVersionMax="47" xr10:uidLastSave="{05FA1262-B707-4E0C-BD24-B7FC01CB9AA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5" i="3"/>
  <c r="D3" i="3"/>
  <c r="D4" i="3"/>
  <c r="I2" i="9"/>
  <c r="B2" i="9"/>
  <c r="B3" i="9"/>
  <c r="B4" i="9"/>
  <c r="B5"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G4" i="9"/>
  <c r="G5" i="9"/>
  <c r="L2" i="9"/>
  <c r="L3" i="9"/>
  <c r="L4" i="9"/>
  <c r="L5" i="9"/>
  <c r="J2" i="9"/>
  <c r="J3" i="9"/>
  <c r="J4" i="9"/>
  <c r="J5" i="9"/>
  <c r="G6"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7" i="9"/>
  <c r="B10"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I6" i="9"/>
  <c r="J6" i="9"/>
  <c r="L6" i="9"/>
  <c r="B7" i="9"/>
  <c r="G7" i="9"/>
  <c r="J7" i="9"/>
  <c r="L7" i="9"/>
  <c r="B8" i="9"/>
  <c r="G8" i="9"/>
  <c r="I8" i="9"/>
  <c r="J8" i="9"/>
  <c r="L8" i="9"/>
  <c r="B9" i="9"/>
  <c r="G9" i="9"/>
  <c r="I9" i="9"/>
  <c r="J9" i="9"/>
  <c r="L9" i="9"/>
  <c r="G10" i="9"/>
  <c r="I10" i="9"/>
  <c r="J10" i="9"/>
  <c r="L10" i="9"/>
  <c r="B11" i="9"/>
  <c r="G11" i="9"/>
  <c r="I11" i="9"/>
  <c r="J11" i="9"/>
  <c r="L11" i="9"/>
  <c r="B12" i="9"/>
  <c r="G12" i="9"/>
  <c r="I12" i="9"/>
  <c r="J12" i="9"/>
  <c r="L12"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<sst xmlns="http://schemas.openxmlformats.org/spreadsheetml/2006/main" count="180278" uniqueCount="39124">
  <si>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</si>
  <si>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</si>
  <si>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</si>
  <si>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</si>
  <si>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</si>
  <si>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</si>
  <si>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</si>
  <si>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</si>
  <si>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</si>
  <si>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</si>
  <si>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</si>
  <si>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</si>
  <si>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</si>
  <si>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</si>
  <si>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</si>
  <si>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</si>
  <si>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</si>
  <si>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</si>
  <si>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</si>
  <si>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</si>
  <si>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</si>
  <si>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</si>
  <si>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</si>
  <si>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</si>
  <si>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</si>
  <si>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</si>
  <si>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</si>
  <si>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</si>
  <si>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</si>
  <si>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</si>
  <si>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</si>
  <si>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</si>
  <si>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</si>
  <si>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</si>
  <si>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</si>
  <si>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</si>
  <si>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</si>
  <si>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</si>
  <si>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</si>
  <si>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</si>
  <si>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</si>
  <si>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</si>
  <si>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</si>
  <si>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</si>
  <si>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</si>
  <si>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</si>
  <si>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</si>
  <si>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</si>
  <si>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</si>
  <si>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</si>
  <si>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</si>
  <si>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</si>
  <si>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</si>
  <si>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</si>
  <si>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</si>
  <si>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</si>
  <si>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</si>
  <si>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</si>
  <si>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</si>
  <si>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</si>
  <si>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</si>
  <si>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</si>
  <si>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</si>
  <si>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</si>
  <si>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</si>
  <si>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</si>
  <si>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</si>
  <si>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</si>
  <si>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</si>
  <si>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</si>
  <si>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</si>
  <si>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</si>
  <si>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</si>
  <si>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</si>
  <si>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</si>
  <si>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</si>
  <si>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</si>
  <si>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</si>
  <si>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</si>
  <si>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</si>
  <si>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</si>
  <si>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</si>
  <si>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</si>
  <si>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</si>
  <si>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</si>
  <si>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</si>
  <si>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</si>
  <si>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</si>
  <si>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</si>
  <si>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</si>
  <si>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</si>
  <si>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</si>
  <si>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</si>
  <si>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</si>
  <si>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</si>
  <si>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</si>
  <si>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</si>
  <si>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</si>
  <si>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</si>
  <si>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</si>
  <si>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</si>
  <si>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</si>
  <si>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</si>
  <si>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</si>
  <si>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</si>
  <si>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</si>
  <si>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</si>
  <si>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</si>
  <si>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</si>
  <si>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</si>
  <si>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</si>
  <si>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</si>
  <si>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</si>
  <si>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</si>
  <si>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</si>
  <si>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</si>
  <si>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</si>
  <si>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</si>
  <si>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</si>
  <si>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</si>
  <si>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</si>
  <si>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</si>
  <si>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</si>
  <si>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</si>
  <si>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</si>
  <si>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</si>
  <si>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</si>
  <si>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</si>
  <si>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</si>
  <si>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</si>
  <si>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</si>
  <si>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</si>
  <si>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</si>
  <si>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</si>
  <si>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</si>
  <si>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</si>
  <si>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</si>
  <si>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</si>
  <si>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</si>
  <si>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</si>
  <si>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</si>
  <si>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</si>
  <si>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</si>
  <si>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</si>
  <si>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</si>
  <si>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</si>
  <si>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</si>
  <si>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</si>
  <si>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</si>
  <si>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</si>
  <si>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</si>
  <si>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</si>
  <si>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</si>
  <si>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</si>
  <si>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</si>
  <si>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</si>
  <si>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</si>
  <si>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</si>
  <si>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</si>
  <si>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</si>
  <si>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</si>
  <si>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</si>
  <si>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</si>
  <si>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</si>
  <si>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</si>
  <si>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</si>
  <si>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</si>
  <si>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</si>
  <si>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</si>
  <si>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</si>
  <si>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</si>
  <si>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</si>
  <si>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</si>
  <si>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</si>
  <si>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</si>
  <si>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</si>
  <si>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</si>
  <si>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</si>
  <si>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</si>
  <si>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</si>
  <si>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</si>
  <si>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</si>
  <si>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</si>
  <si>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</si>
  <si>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</si>
  <si>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</si>
  <si>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</si>
  <si>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</si>
  <si>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</si>
  <si>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</si>
  <si>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</si>
  <si>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</si>
  <si>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</si>
  <si>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</si>
  <si>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</si>
  <si>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</si>
  <si>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</si>
  <si>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</si>
  <si>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</si>
  <si>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</si>
  <si>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</si>
  <si>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</si>
  <si>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</si>
  <si>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</si>
  <si>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</si>
  <si>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</si>
  <si>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</si>
  <si>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</si>
  <si>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</si>
  <si>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</si>
  <si>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</si>
  <si>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</si>
  <si>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</si>
  <si>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</si>
  <si>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</si>
  <si>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</si>
  <si>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</si>
  <si>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</si>
  <si>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</si>
  <si>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</si>
  <si>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</si>
  <si>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</si>
  <si>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</si>
  <si>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</si>
  <si>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</si>
  <si>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</si>
  <si>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</si>
  <si>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</si>
  <si>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</si>
  <si>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</si>
  <si>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</si>
  <si>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</si>
  <si>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</si>
  <si>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</si>
  <si>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</si>
  <si>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</si>
  <si>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</si>
  <si>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</si>
  <si>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</si>
  <si>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</si>
  <si>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</si>
  <si>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</si>
  <si>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</si>
  <si>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</si>
  <si>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</si>
  <si>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</si>
  <si>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</si>
  <si>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</si>
  <si>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</si>
  <si>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</si>
  <si>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</si>
  <si>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</si>
  <si>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</si>
  <si>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</si>
  <si>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</si>
  <si>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</si>
  <si>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</si>
  <si>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</si>
  <si>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</si>
  <si>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</si>
  <si>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</si>
  <si>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</si>
  <si>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</si>
  <si>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</si>
  <si>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</si>
  <si>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</si>
  <si>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</si>
  <si>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</si>
  <si>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</si>
  <si>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</si>
  <si>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</si>
  <si>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</si>
  <si>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</si>
  <si>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</si>
  <si>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</si>
  <si>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</si>
  <si>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</si>
  <si>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</si>
  <si>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</si>
  <si>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</si>
  <si>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</si>
  <si>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</si>
  <si>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</si>
  <si>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</si>
  <si>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</si>
  <si>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</si>
  <si>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</si>
  <si>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</si>
  <si>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</si>
  <si>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</si>
  <si>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</si>
  <si>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</si>
  <si>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</si>
  <si>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</si>
  <si>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</si>
  <si>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</si>
  <si>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</si>
  <si>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</si>
  <si>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</si>
  <si>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</si>
  <si>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</si>
  <si>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</si>
  <si>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</si>
  <si>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</si>
  <si>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</si>
  <si>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</si>
  <si>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</si>
  <si>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</si>
  <si>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</si>
  <si>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</si>
  <si>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</si>
  <si>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</si>
  <si>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</si>
  <si>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</si>
  <si>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</si>
  <si>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</si>
  <si>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</si>
  <si>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</si>
  <si>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</si>
  <si>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</si>
  <si>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</si>
  <si>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</si>
  <si>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</si>
  <si>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</si>
  <si>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</si>
  <si>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</si>
  <si>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</si>
  <si>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</si>
  <si>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</si>
  <si>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</si>
  <si>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</si>
  <si>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</si>
  <si>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</si>
  <si>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</si>
  <si>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</si>
  <si>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</si>
  <si>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</si>
  <si>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</si>
  <si>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</si>
  <si>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</si>
  <si>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</si>
  <si>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</si>
  <si>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</si>
  <si>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</si>
  <si>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</si>
  <si>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</si>
  <si>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</si>
  <si>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</si>
  <si>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</si>
  <si>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</si>
  <si>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</si>
  <si>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</si>
  <si>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</si>
  <si>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</si>
  <si>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</si>
  <si>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</si>
  <si>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</si>
  <si>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</si>
  <si>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</si>
  <si>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</si>
  <si>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</si>
  <si>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</si>
  <si>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</si>
  <si>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</si>
  <si>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</si>
  <si>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</si>
  <si>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</si>
  <si>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</si>
  <si>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</si>
  <si>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</si>
  <si>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</si>
  <si>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</si>
  <si>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</si>
  <si>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</si>
  <si>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</si>
  <si>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</si>
  <si>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</si>
  <si>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</si>
  <si>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</si>
  <si>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</si>
  <si>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</si>
  <si>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</si>
  <si>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</si>
  <si>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</si>
  <si>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</si>
  <si>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</si>
  <si>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</si>
  <si>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</si>
  <si>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</si>
  <si>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</si>
  <si>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</si>
  <si>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</si>
  <si>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</si>
  <si>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</si>
  <si>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</si>
  <si>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</si>
  <si>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</si>
  <si>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</si>
  <si>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</si>
  <si>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</si>
  <si>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</si>
  <si>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</si>
  <si>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</si>
  <si>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</si>
  <si>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</si>
  <si>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</si>
  <si>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</si>
  <si>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</si>
  <si>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</si>
  <si>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</si>
  <si>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</si>
  <si>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</si>
  <si>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</si>
  <si>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</si>
  <si>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</si>
  <si>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</si>
  <si>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</si>
  <si>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</si>
  <si>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</si>
  <si>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</si>
  <si>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</si>
  <si>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</si>
  <si>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</si>
  <si>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</si>
  <si>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</si>
  <si>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</si>
  <si>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</si>
  <si>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</si>
  <si>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</si>
  <si>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</si>
  <si>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</si>
  <si>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</si>
  <si>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</si>
  <si>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</si>
  <si>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</si>
  <si>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</si>
  <si>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</si>
  <si>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</si>
  <si>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</si>
  <si>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</si>
  <si>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</si>
  <si>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</si>
  <si>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</si>
  <si>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</si>
  <si>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</si>
  <si>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</si>
  <si>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</si>
  <si>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</si>
  <si>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</si>
  <si>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</si>
  <si>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</si>
  <si>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</si>
  <si>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</si>
  <si>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</si>
  <si>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</si>
  <si>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</si>
  <si>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</si>
  <si>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</si>
  <si>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</si>
  <si>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</si>
  <si>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</si>
  <si>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</si>
  <si>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</si>
  <si>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</si>
  <si>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</si>
  <si>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</si>
  <si>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</si>
  <si>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</si>
  <si>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</si>
  <si>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</si>
  <si>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</si>
  <si>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</si>
  <si>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</si>
  <si>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</si>
  <si>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</si>
  <si>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</si>
  <si>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</si>
  <si>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</si>
  <si>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</si>
  <si>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</si>
  <si>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</si>
  <si>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</si>
  <si>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</si>
  <si>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</si>
  <si>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</si>
  <si>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</si>
  <si>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</si>
  <si>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</si>
  <si>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</si>
  <si>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</si>
  <si>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</si>
  <si>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</si>
  <si>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</si>
  <si>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</si>
  <si>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</si>
  <si>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</si>
  <si>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</si>
  <si>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</si>
  <si>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</si>
  <si>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</si>
  <si>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</si>
  <si>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</si>
  <si>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</si>
  <si>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</si>
  <si>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</si>
  <si>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</si>
  <si>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</si>
  <si>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</si>
  <si>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</si>
  <si>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</si>
  <si>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</si>
  <si>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</si>
  <si>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</si>
  <si>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</si>
  <si>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</si>
  <si>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</si>
  <si>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</si>
  <si>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</si>
  <si>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</si>
  <si>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</si>
  <si>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</si>
  <si>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</si>
  <si>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</si>
  <si>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</si>
  <si>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</si>
  <si>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</si>
  <si>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</si>
  <si>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</si>
  <si>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</si>
  <si>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</si>
  <si>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</si>
  <si>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</si>
  <si>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</si>
  <si>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</si>
  <si>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</si>
  <si>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</si>
  <si>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</si>
  <si>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</si>
  <si>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</si>
  <si>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</si>
  <si>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</si>
  <si>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</si>
  <si>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</si>
  <si>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</si>
  <si>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</si>
  <si>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</si>
  <si>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</si>
  <si>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</si>
  <si>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</si>
  <si>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</si>
  <si>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</si>
  <si>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</si>
  <si>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</si>
  <si>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</si>
  <si>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</si>
  <si>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</si>
  <si>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</si>
  <si>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</si>
  <si>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</si>
  <si>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</si>
  <si>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</si>
  <si>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</si>
  <si>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</si>
  <si>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</si>
  <si>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</si>
  <si>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</si>
  <si>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</si>
  <si>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</si>
  <si>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</si>
  <si>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</si>
  <si>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</si>
  <si>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</si>
  <si>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</si>
  <si>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</si>
  <si>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</si>
  <si>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</si>
  <si>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</si>
  <si>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</si>
  <si>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</si>
  <si>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</si>
  <si>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</si>
  <si>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</si>
  <si>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</si>
  <si>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</si>
  <si>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</si>
  <si>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</si>
  <si>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</si>
  <si>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</si>
  <si>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</si>
  <si>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</si>
  <si>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</si>
  <si>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</si>
  <si>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</si>
  <si>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</si>
  <si>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</si>
  <si>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</si>
  <si>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</si>
  <si>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</si>
  <si>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</si>
  <si>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</si>
  <si>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</si>
  <si>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</si>
  <si>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</si>
  <si>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</si>
  <si>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</si>
  <si>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</si>
  <si>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</si>
  <si>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</si>
  <si>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</si>
  <si>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</si>
  <si>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</si>
  <si>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</si>
  <si>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</si>
  <si>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</si>
  <si>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</si>
  <si>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</si>
  <si>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</si>
  <si>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</si>
  <si>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</si>
  <si>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</si>
  <si>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</si>
  <si>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</si>
  <si>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</si>
  <si>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</si>
  <si>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</si>
  <si>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</si>
  <si>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</si>
  <si>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</si>
  <si>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</si>
  <si>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</si>
  <si>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</si>
  <si>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</si>
  <si>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</si>
  <si>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</si>
  <si>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</si>
  <si>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</si>
  <si>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</si>
  <si>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</si>
  <si>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</si>
  <si>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</si>
  <si>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</si>
  <si>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</si>
  <si>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</si>
  <si>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</si>
  <si>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</si>
  <si>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</si>
  <si>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</si>
  <si>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</si>
  <si>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</si>
  <si>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</si>
  <si>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</si>
  <si>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</si>
  <si>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</si>
  <si>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</si>
  <si>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</si>
  <si>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</si>
  <si>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</si>
  <si>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</si>
  <si>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</si>
  <si>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</si>
  <si>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</si>
  <si>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</si>
  <si>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</si>
  <si>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</si>
  <si>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</si>
  <si>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</si>
  <si>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</si>
  <si>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</si>
  <si>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</si>
  <si>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</si>
  <si>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</si>
  <si>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</si>
  <si>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</si>
  <si>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</si>
  <si>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</si>
  <si>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</si>
  <si>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</si>
  <si>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</si>
  <si>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</si>
  <si>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</si>
  <si>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</si>
  <si>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</si>
  <si>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</si>
  <si>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</si>
  <si>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</si>
  <si>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</si>
  <si>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</si>
  <si>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</si>
  <si>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</si>
  <si>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</si>
  <si>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</si>
  <si>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</si>
  <si>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</si>
  <si>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</si>
  <si>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</si>
  <si>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</si>
  <si>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</si>
  <si>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</si>
  <si>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</si>
  <si>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</si>
  <si>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</si>
  <si>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</si>
  <si>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</si>
  <si>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</si>
  <si>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</si>
  <si>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</si>
  <si>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</si>
  <si>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</si>
  <si>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</si>
  <si>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</si>
  <si>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</si>
  <si>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</si>
  <si>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</si>
  <si>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</si>
  <si>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</si>
  <si>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</si>
  <si>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</si>
  <si>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</si>
  <si>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</si>
  <si>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</si>
  <si>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</si>
  <si>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</si>
  <si>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</si>
  <si>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</si>
  <si>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</si>
  <si>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</si>
  <si>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</si>
  <si>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</si>
  <si>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</si>
  <si>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</si>
  <si>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</si>
  <si>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</si>
  <si>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</si>
  <si>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</si>
  <si>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</si>
  <si>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</si>
  <si>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</si>
  <si>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</si>
  <si>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</si>
  <si>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</si>
  <si>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</si>
  <si>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</si>
  <si>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</si>
  <si>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</si>
  <si>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</si>
  <si>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</si>
  <si>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</si>
  <si>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</si>
  <si>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</si>
  <si>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</si>
  <si>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</si>
  <si>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</si>
  <si>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</si>
  <si>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</si>
  <si>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</si>
  <si>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</si>
  <si>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</si>
  <si>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</si>
  <si>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</si>
  <si>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</si>
  <si>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</si>
  <si>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</si>
  <si>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</si>
  <si>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</si>
  <si>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</si>
  <si>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</si>
  <si>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</si>
  <si>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</si>
  <si>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</si>
  <si>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</si>
  <si>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</si>
  <si>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</si>
  <si>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</si>
  <si>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</si>
  <si>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</si>
  <si>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</si>
  <si>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</si>
  <si>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</si>
  <si>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</si>
  <si>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</si>
  <si>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</si>
  <si>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</si>
  <si>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</si>
  <si>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</si>
  <si>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</si>
  <si>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</si>
  <si>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</si>
  <si>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</si>
  <si>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</si>
  <si>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</si>
  <si>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</si>
  <si>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</si>
  <si>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</si>
  <si>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</si>
  <si>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</si>
  <si>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</si>
  <si>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</si>
  <si>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</si>
  <si>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</si>
  <si>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</si>
  <si>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</si>
  <si>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</si>
  <si>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</si>
  <si>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</si>
  <si>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</si>
  <si>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</si>
  <si>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</si>
  <si>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</si>
  <si>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</si>
  <si>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</si>
  <si>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</si>
  <si>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</si>
  <si>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</si>
  <si>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</si>
  <si>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</si>
  <si>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</si>
  <si>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</si>
  <si>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</si>
  <si>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</si>
  <si>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</si>
  <si>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</si>
  <si>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</si>
  <si>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</si>
  <si>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</si>
  <si>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</si>
  <si>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</si>
  <si>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</si>
  <si>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</si>
  <si>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</si>
  <si>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</si>
  <si>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</si>
  <si>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</si>
  <si>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</si>
  <si>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</si>
  <si>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</si>
  <si>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</si>
  <si>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</si>
  <si>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</si>
  <si>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</si>
  <si>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</si>
  <si>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</si>
  <si>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</si>
  <si>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</si>
  <si>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</si>
  <si>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</si>
  <si>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</si>
  <si>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</si>
  <si>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</si>
  <si>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</si>
  <si>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</si>
  <si>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</si>
  <si>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</si>
  <si>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</si>
  <si>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</si>
  <si>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</si>
  <si>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</si>
  <si>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</si>
  <si>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</si>
  <si>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</si>
  <si>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</si>
  <si>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</si>
  <si>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</si>
  <si>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</si>
  <si>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</si>
  <si>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</si>
  <si>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</si>
  <si>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</si>
  <si>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</si>
  <si>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</si>
  <si>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</si>
  <si>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</si>
  <si>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</si>
  <si>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</si>
  <si>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</si>
  <si>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</si>
  <si>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</si>
  <si>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</si>
  <si>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</si>
  <si>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</si>
  <si>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</si>
  <si>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</si>
  <si>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</si>
  <si>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</si>
  <si>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</si>
  <si>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</si>
  <si>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</si>
  <si>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</si>
  <si>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</si>
  <si>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</si>
  <si>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</si>
  <si>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</si>
  <si>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</si>
  <si>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</si>
  <si>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</si>
  <si>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</si>
  <si>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</si>
  <si>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</si>
  <si>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</si>
  <si>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</si>
  <si>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</si>
  <si>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</si>
  <si>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</si>
  <si>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</si>
  <si>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</si>
  <si>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</si>
  <si>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</si>
  <si>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</si>
  <si>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</si>
  <si>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</si>
  <si>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</si>
  <si>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</si>
  <si>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</si>
  <si>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</si>
  <si>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</si>
  <si>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</si>
  <si>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</si>
  <si>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</si>
  <si>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</si>
  <si>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</si>
  <si>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</si>
  <si>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</si>
  <si>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</si>
  <si>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</si>
  <si>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</si>
  <si>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</si>
  <si>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</si>
  <si>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</si>
  <si>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</si>
  <si>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</si>
  <si>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</si>
  <si>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</si>
  <si>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</si>
  <si>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</si>
  <si>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</si>
  <si>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</si>
  <si>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</si>
  <si>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</si>
  <si>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</si>
  <si>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</si>
  <si>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</si>
  <si>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</si>
  <si>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</si>
  <si>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</si>
  <si>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</si>
  <si>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</si>
  <si>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</si>
  <si>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</si>
  <si>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</si>
  <si>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</si>
  <si>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</si>
  <si>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</si>
  <si>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</si>
  <si>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</si>
  <si>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</si>
  <si>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</si>
  <si>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</si>
  <si>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</si>
  <si>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</si>
  <si>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</si>
  <si>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</si>
  <si>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</si>
  <si>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</si>
  <si>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</si>
  <si>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</si>
  <si>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</si>
  <si>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</si>
  <si>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</si>
  <si>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</si>
  <si>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</si>
  <si>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</si>
  <si>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</si>
  <si>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</si>
  <si>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</si>
  <si>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</si>
  <si>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</si>
  <si>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</si>
  <si>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</si>
  <si>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</si>
  <si>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</si>
  <si>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</si>
  <si>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</si>
  <si>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</si>
  <si>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</si>
  <si>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</si>
  <si>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</si>
  <si>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</si>
  <si>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</si>
  <si>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</si>
  <si>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</si>
  <si>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</si>
  <si>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</si>
  <si>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</si>
  <si>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</si>
  <si>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</si>
  <si>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</si>
  <si>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</si>
  <si>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</si>
  <si>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</si>
  <si>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</si>
  <si>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</si>
  <si>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</si>
  <si>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</si>
  <si>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</si>
  <si>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</si>
  <si>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</si>
  <si>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</si>
  <si>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</si>
  <si>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</si>
  <si>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</si>
  <si>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</si>
  <si>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</si>
  <si>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</si>
  <si>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</si>
  <si>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</si>
  <si>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</si>
  <si>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</si>
  <si>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</si>
  <si>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</si>
  <si>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</si>
  <si>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</si>
  <si>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</si>
  <si>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</si>
  <si>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</si>
  <si>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</si>
  <si>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</si>
  <si>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</si>
  <si>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</si>
  <si>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</si>
  <si>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</si>
  <si>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</si>
  <si>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</si>
  <si>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</si>
  <si>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</si>
  <si>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</si>
  <si>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</si>
  <si>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</si>
  <si>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</si>
  <si>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</si>
  <si>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</si>
  <si>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</si>
  <si>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</si>
  <si>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</si>
  <si>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</si>
  <si>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</si>
  <si>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</si>
  <si>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</si>
  <si>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</si>
  <si>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</si>
  <si>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</si>
  <si>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</si>
  <si>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</si>
  <si>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</si>
  <si>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</si>
  <si>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</si>
  <si>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</si>
  <si>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</si>
  <si>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</si>
  <si>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</si>
  <si>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</si>
  <si>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</si>
  <si>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</si>
  <si>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</si>
  <si>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</si>
  <si>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</si>
  <si>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</si>
  <si>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</si>
  <si>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</si>
  <si>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</si>
  <si>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</si>
  <si>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</si>
  <si>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</si>
  <si>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</si>
  <si>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</si>
  <si>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</si>
  <si>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</si>
  <si>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</si>
  <si>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</si>
  <si>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</si>
  <si>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</si>
  <si>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</si>
  <si>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</si>
  <si>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</si>
  <si>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</si>
  <si>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</si>
  <si>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</si>
  <si>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</si>
  <si>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</si>
  <si>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</si>
  <si>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</si>
  <si>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</si>
  <si>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</si>
  <si>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</si>
  <si>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</si>
  <si>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</si>
  <si>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</si>
  <si>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</si>
  <si>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</si>
  <si>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</si>
  <si>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</si>
  <si>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</si>
  <si>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</si>
  <si>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</si>
  <si>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</si>
  <si>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</si>
  <si>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</si>
  <si>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</si>
  <si>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</si>
  <si>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</si>
  <si>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</si>
  <si>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</si>
  <si>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</si>
  <si>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</si>
  <si>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</si>
  <si>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</si>
  <si>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</si>
  <si>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</si>
  <si>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</si>
  <si>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</si>
  <si>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</si>
  <si>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</si>
  <si>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</si>
  <si>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</si>
  <si>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</si>
  <si>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</si>
  <si>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</si>
  <si>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</si>
  <si>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</si>
  <si>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</si>
  <si>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</si>
  <si>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</si>
  <si>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</si>
  <si>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</si>
  <si>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</si>
  <si>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</si>
  <si>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</si>
  <si>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</si>
  <si>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</si>
  <si>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</si>
  <si>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</si>
  <si>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</si>
  <si>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</si>
  <si>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</si>
  <si>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</si>
  <si>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</si>
  <si>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</si>
  <si>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</si>
  <si>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</si>
  <si>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</si>
  <si>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</si>
  <si>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</si>
  <si>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</si>
  <si>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</si>
  <si>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</si>
  <si>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</si>
  <si>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</si>
  <si>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</si>
  <si>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</si>
  <si>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</si>
  <si>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</si>
  <si>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</si>
  <si>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</si>
  <si>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</si>
  <si>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</si>
  <si>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</si>
  <si>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</si>
  <si>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</si>
  <si>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</si>
  <si>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</si>
  <si>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</si>
  <si>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</si>
  <si>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</si>
  <si>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</si>
  <si>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</si>
  <si>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</si>
  <si>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</si>
  <si>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</si>
  <si>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</si>
  <si>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</si>
  <si>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</si>
  <si>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</si>
  <si>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</si>
  <si>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</si>
  <si>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</si>
  <si>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</si>
  <si>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</si>
  <si>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</si>
  <si>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</si>
  <si>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</si>
  <si>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</si>
  <si>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</si>
  <si>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</si>
  <si>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</si>
  <si>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</si>
  <si>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</si>
  <si>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</si>
  <si>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</si>
  <si>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</si>
  <si>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</si>
  <si>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</si>
  <si>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</si>
  <si>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</si>
  <si>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</si>
  <si>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</si>
  <si>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</si>
  <si>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</si>
  <si>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</si>
  <si>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</si>
  <si>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</si>
  <si>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</si>
  <si>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</si>
  <si>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</si>
  <si>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</si>
  <si>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</si>
  <si>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</si>
  <si>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</si>
  <si>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</si>
  <si>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</si>
  <si>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</si>
  <si>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</si>
  <si>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</si>
  <si>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</si>
  <si>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</si>
  <si>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</si>
  <si>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</si>
  <si>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</si>
  <si>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</si>
  <si>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</si>
  <si>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</si>
  <si>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</si>
  <si>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</si>
  <si>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</si>
  <si>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</si>
  <si>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</si>
  <si>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</si>
  <si>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</si>
  <si>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</si>
  <si>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</si>
  <si>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</si>
  <si>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</si>
  <si>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</si>
  <si>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</si>
  <si>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</si>
  <si>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</si>
  <si>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</si>
  <si>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</si>
  <si>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</si>
  <si>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</si>
  <si>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</si>
  <si>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</si>
  <si>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</si>
  <si>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</si>
  <si>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</si>
  <si>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</si>
  <si>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</si>
  <si>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</si>
  <si>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</si>
  <si>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</si>
  <si>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</si>
  <si>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</si>
  <si>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</si>
  <si>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</si>
  <si>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</si>
  <si>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</si>
  <si>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</si>
  <si>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</si>
  <si>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</si>
  <si>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</si>
  <si>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</si>
  <si>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</si>
  <si>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</si>
  <si>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</si>
  <si>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</si>
  <si>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</si>
  <si>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</si>
  <si>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</si>
  <si>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</si>
  <si>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</si>
  <si>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</si>
  <si>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</si>
  <si>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</si>
  <si>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</si>
  <si>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</si>
  <si>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</si>
  <si>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</si>
  <si>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</si>
  <si>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</si>
  <si>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</si>
  <si>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</si>
  <si>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</si>
  <si>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</si>
  <si>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</si>
  <si>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</si>
  <si>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</si>
  <si>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</si>
  <si>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</si>
  <si>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</si>
  <si>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</si>
  <si>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</si>
  <si>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</si>
  <si>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</si>
  <si>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</si>
  <si>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</si>
  <si>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</si>
  <si>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</si>
  <si>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</si>
  <si>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</si>
  <si>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</si>
  <si>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</si>
  <si>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</si>
  <si>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</si>
  <si>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</si>
  <si>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</si>
  <si>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</si>
  <si>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</si>
  <si>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</si>
  <si>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</si>
  <si>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</si>
  <si>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</si>
  <si>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</si>
  <si>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</si>
  <si>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</si>
  <si>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</si>
  <si>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</si>
  <si>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</si>
  <si>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</si>
  <si>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</si>
  <si>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</si>
  <si>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</si>
  <si>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</si>
  <si>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</si>
  <si>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</si>
  <si>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</si>
  <si>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</si>
  <si>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</si>
  <si>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</si>
  <si>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</si>
  <si>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</si>
  <si>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</si>
  <si>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</si>
  <si>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</si>
  <si>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</si>
  <si>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</si>
  <si>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</si>
  <si>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</si>
  <si>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</si>
  <si>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</si>
  <si>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</si>
  <si>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</si>
  <si>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</si>
  <si>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</si>
  <si>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</si>
  <si>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</si>
  <si>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</si>
  <si>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</si>
  <si>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</si>
  <si>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</si>
  <si>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</si>
  <si>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</si>
  <si>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</si>
  <si>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</si>
  <si>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</si>
  <si>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</si>
  <si>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</si>
  <si>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</si>
  <si>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</si>
  <si>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</si>
  <si>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</si>
  <si>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</si>
  <si>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</si>
  <si>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</si>
  <si>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</si>
  <si>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</si>
  <si>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</si>
  <si>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</si>
  <si>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</si>
  <si>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</si>
  <si>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</si>
  <si>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</si>
  <si>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</si>
  <si>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</si>
  <si>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</si>
  <si>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</si>
  <si>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</si>
  <si>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</si>
  <si>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</si>
  <si>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</si>
  <si>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</si>
  <si>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</si>
  <si>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</si>
  <si>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</si>
  <si>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</si>
  <si>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</si>
  <si>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</si>
  <si>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</si>
  <si>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</si>
  <si>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</si>
  <si>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</si>
  <si>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</si>
  <si>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</si>
  <si>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</si>
  <si>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</si>
  <si>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</si>
  <si>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</si>
  <si>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</si>
  <si>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</si>
  <si>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</si>
  <si>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</si>
  <si>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</si>
  <si>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</si>
  <si>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</si>
  <si>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</si>
  <si>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</si>
  <si>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</si>
  <si>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</si>
  <si>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</si>
  <si>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</si>
  <si>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</si>
  <si>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</si>
  <si>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</si>
  <si>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</si>
  <si>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</si>
  <si>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</si>
  <si>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</si>
  <si>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</si>
  <si>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</si>
  <si>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</si>
  <si>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</si>
  <si>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</si>
  <si>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</si>
  <si>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</si>
  <si>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</si>
  <si>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</si>
  <si>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</si>
  <si>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</si>
  <si>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</si>
  <si>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</si>
  <si>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</si>
  <si>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</si>
  <si>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</si>
  <si>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</si>
  <si>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</si>
  <si>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</si>
  <si>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</si>
  <si>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</si>
  <si>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</si>
  <si>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</si>
  <si>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</si>
  <si>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</si>
  <si>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</si>
  <si>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</si>
  <si>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</si>
  <si>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</si>
  <si>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</si>
  <si>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</si>
  <si>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</si>
  <si>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</si>
  <si>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</si>
  <si>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</si>
  <si>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</si>
  <si>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</si>
  <si>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</si>
  <si>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</si>
  <si>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</si>
  <si>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</si>
  <si>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</si>
  <si>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</si>
  <si>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</si>
  <si>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</si>
  <si>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</si>
  <si>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</si>
  <si>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</si>
  <si>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</si>
  <si>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</si>
  <si>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</si>
  <si>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</si>
  <si>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</si>
  <si>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</si>
  <si>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</si>
  <si>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</si>
  <si>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</si>
  <si>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</si>
  <si>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</si>
  <si>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</si>
  <si>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</si>
  <si>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</si>
  <si>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</si>
  <si>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</si>
  <si>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</si>
  <si>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</si>
  <si>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</si>
  <si>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</si>
  <si>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</si>
  <si>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</si>
  <si>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</si>
  <si>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</si>
  <si>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</si>
  <si>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</si>
  <si>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</si>
  <si>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</si>
  <si>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</si>
  <si>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</si>
  <si>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</si>
  <si>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</si>
  <si>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</si>
  <si>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</si>
  <si>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</si>
  <si>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</si>
  <si>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</si>
  <si>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</si>
  <si>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</si>
  <si>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</si>
  <si>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</si>
  <si>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</si>
  <si>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</si>
  <si>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</si>
  <si>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</si>
  <si>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</si>
  <si>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</si>
  <si>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</si>
  <si>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</si>
  <si>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</si>
  <si>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</si>
  <si>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</si>
  <si>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</si>
  <si>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</si>
  <si>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</si>
  <si>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</si>
  <si>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</si>
  <si>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</si>
  <si>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</si>
  <si>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</si>
  <si>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</si>
  <si>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</si>
  <si>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</si>
  <si>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</si>
  <si>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</si>
  <si>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</si>
  <si>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</si>
  <si>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</si>
  <si>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</si>
  <si>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</si>
  <si>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</si>
  <si>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</si>
  <si>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</si>
  <si>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</si>
  <si>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</si>
  <si>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</si>
  <si>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</si>
  <si>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</si>
  <si>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</si>
  <si>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</si>
  <si>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</si>
  <si>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</si>
  <si>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</si>
  <si>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</si>
  <si>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</si>
  <si>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</si>
  <si>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</si>
  <si>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</si>
  <si>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</si>
  <si>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</si>
  <si>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</si>
  <si>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</si>
  <si>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</si>
  <si>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</si>
  <si>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</si>
  <si>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</si>
  <si>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</si>
  <si>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</si>
  <si>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</si>
  <si>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</si>
  <si>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</si>
  <si>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</si>
  <si>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</si>
  <si>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</si>
  <si>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</si>
  <si>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</si>
  <si>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</si>
  <si>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</si>
  <si>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</si>
  <si>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</si>
  <si>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</si>
  <si>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</si>
  <si>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</si>
  <si>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</si>
  <si>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</si>
  <si>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</si>
  <si>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</si>
  <si>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</si>
  <si>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</si>
  <si>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</si>
  <si>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</si>
  <si>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</si>
  <si>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</si>
  <si>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</si>
  <si>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</si>
  <si>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</si>
  <si>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</si>
  <si>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</si>
  <si>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</si>
  <si>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</si>
  <si>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</si>
  <si>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</si>
  <si>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</si>
  <si>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</si>
  <si>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</si>
  <si>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</si>
  <si>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</si>
  <si>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</si>
  <si>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</si>
  <si>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</si>
  <si>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</si>
  <si>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</si>
  <si>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</si>
  <si>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</si>
  <si>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</si>
  <si>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</si>
  <si>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</si>
  <si>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</si>
  <si>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</si>
  <si>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</si>
  <si>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</si>
  <si>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</si>
  <si>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</si>
  <si>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</si>
  <si>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</si>
  <si>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</si>
  <si>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</si>
  <si>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</si>
  <si>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</si>
  <si>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</si>
  <si>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</si>
  <si>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</si>
  <si>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</si>
  <si>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</si>
  <si>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</si>
  <si>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</si>
  <si>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</si>
  <si>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</si>
  <si>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</si>
  <si>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</si>
  <si>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</si>
  <si>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</si>
  <si>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</si>
  <si>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</si>
  <si>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</si>
  <si>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</si>
  <si>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</si>
  <si>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</si>
  <si>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</si>
  <si>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</si>
  <si>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</si>
  <si>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</si>
  <si>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</si>
  <si>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</si>
  <si>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</si>
  <si>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</si>
  <si>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</si>
  <si>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</si>
  <si>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</si>
  <si>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</si>
  <si>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</si>
  <si>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</si>
  <si>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</si>
  <si>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</si>
  <si>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</si>
  <si>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</si>
  <si>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</si>
  <si>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</si>
  <si>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</si>
  <si>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</si>
  <si>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</si>
  <si>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</si>
  <si>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</si>
  <si>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</si>
  <si>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</si>
  <si>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</si>
  <si>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</si>
  <si>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</si>
  <si>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</si>
  <si>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</si>
  <si>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</si>
  <si>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</si>
  <si>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</si>
  <si>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</si>
  <si>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</si>
  <si>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</si>
  <si>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</si>
  <si>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</si>
  <si>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</si>
  <si>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</si>
  <si>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</si>
  <si>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</si>
  <si>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</si>
  <si>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</si>
  <si>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</si>
  <si>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</si>
  <si>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</si>
  <si>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</si>
  <si>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</si>
  <si>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</si>
  <si>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</si>
  <si>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</si>
  <si>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</si>
  <si>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</si>
  <si>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</si>
  <si>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</si>
  <si>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</si>
  <si>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</si>
  <si>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</si>
  <si>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</si>
  <si>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</si>
  <si>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</si>
  <si>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</si>
  <si>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</si>
  <si>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</si>
  <si>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</si>
  <si>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</si>
  <si>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</si>
  <si>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</si>
  <si>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</si>
  <si>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</si>
  <si>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</si>
  <si>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</si>
  <si>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</si>
  <si>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</si>
  <si>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</si>
  <si>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</si>
  <si>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</si>
  <si>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</si>
  <si>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</si>
  <si>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</si>
  <si>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</si>
  <si>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</si>
  <si>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</si>
  <si>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</si>
  <si>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</si>
  <si>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</si>
  <si>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</si>
  <si>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</si>
  <si>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</si>
  <si>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</si>
  <si>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</si>
  <si>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</si>
  <si>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</si>
  <si>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</si>
  <si>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</si>
  <si>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</si>
  <si>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</si>
  <si>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</si>
  <si>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</si>
  <si>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</si>
  <si>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</si>
  <si>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</si>
  <si>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</si>
  <si>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</si>
  <si>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</si>
  <si>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</si>
  <si>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</si>
  <si>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</si>
  <si>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</si>
  <si>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</si>
  <si>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</si>
  <si>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</si>
  <si>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</si>
  <si>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</si>
  <si>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</si>
  <si>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</si>
  <si>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</si>
  <si>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</si>
  <si>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</si>
  <si>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</si>
  <si>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</si>
  <si>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</si>
  <si>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</si>
  <si>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</si>
  <si>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</si>
  <si>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</si>
  <si>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</si>
  <si>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</si>
  <si>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</si>
  <si>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</si>
  <si>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</si>
  <si>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</si>
  <si>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</si>
  <si>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</si>
  <si>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</si>
  <si>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</si>
  <si>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</si>
  <si>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</si>
  <si>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</si>
  <si>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</si>
  <si>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</si>
  <si>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</si>
  <si>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</si>
  <si>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</si>
  <si>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</si>
  <si>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</si>
  <si>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</si>
  <si>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</si>
  <si>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</si>
  <si>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</si>
  <si>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</si>
  <si>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</si>
  <si>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</si>
  <si>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</si>
  <si>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</si>
  <si>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</si>
  <si>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</si>
  <si>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</si>
  <si>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</si>
  <si>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</si>
  <si>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</si>
  <si>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</si>
  <si>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</si>
  <si>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</si>
  <si>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</si>
  <si>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</si>
  <si>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</si>
  <si>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</si>
  <si>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</si>
  <si>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</si>
  <si>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</si>
  <si>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</si>
  <si>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</si>
  <si>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</si>
  <si>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</si>
  <si>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</si>
  <si>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</si>
  <si>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</si>
  <si>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</si>
  <si>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</si>
  <si>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</si>
  <si>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</si>
  <si>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</si>
  <si>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</si>
  <si>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</si>
  <si>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</si>
  <si>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</si>
  <si>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</si>
  <si>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</si>
  <si>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</si>
  <si>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</si>
  <si>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</si>
  <si>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</si>
  <si>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</si>
  <si>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</si>
  <si>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</si>
  <si>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</si>
  <si>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</si>
  <si>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</si>
  <si>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</si>
  <si>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</si>
  <si>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</si>
  <si>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</si>
  <si>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</si>
  <si>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</si>
  <si>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</si>
  <si>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</si>
  <si>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</si>
  <si>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</si>
  <si>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</si>
  <si>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</si>
  <si>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</si>
  <si>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</si>
  <si>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</si>
  <si>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</si>
  <si>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</si>
  <si>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</si>
  <si>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</si>
  <si>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</si>
  <si>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</si>
  <si>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</si>
  <si>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</si>
  <si>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</si>
  <si>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</si>
  <si>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</si>
  <si>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</si>
  <si>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</si>
  <si>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</si>
  <si>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</si>
  <si>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</si>
  <si>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</si>
  <si>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</si>
  <si>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</si>
  <si>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</si>
  <si>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</si>
  <si>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</si>
  <si>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</si>
  <si>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</si>
  <si>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</si>
  <si>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</si>
  <si>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</si>
  <si>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</si>
  <si>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</si>
  <si>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</si>
  <si>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</si>
  <si>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</si>
  <si>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</si>
  <si>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</si>
  <si>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</si>
  <si>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</si>
  <si>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</si>
  <si>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</si>
  <si>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</si>
  <si>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</si>
  <si>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</si>
  <si>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</si>
  <si>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</si>
  <si>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</si>
  <si>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</si>
  <si>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</si>
  <si>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</si>
  <si>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</si>
  <si>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</si>
  <si>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</si>
  <si>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</si>
  <si>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</si>
  <si>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</si>
  <si>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</si>
  <si>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</si>
  <si>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</si>
  <si>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</si>
  <si>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</si>
  <si>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</si>
  <si>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</si>
  <si>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</si>
  <si>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</si>
  <si>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</si>
  <si>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</si>
  <si>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</si>
  <si>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</si>
  <si>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</si>
  <si>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</si>
  <si>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</si>
  <si>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</si>
  <si>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</si>
  <si>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</si>
  <si>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</si>
  <si>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</si>
  <si>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</si>
  <si>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</si>
  <si>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</si>
  <si>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</si>
  <si>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</si>
  <si>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</si>
  <si>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</si>
  <si>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</si>
  <si>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</si>
  <si>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</si>
  <si>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</si>
  <si>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</si>
  <si>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</si>
  <si>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</si>
  <si>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</si>
  <si>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</si>
  <si>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</si>
  <si>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</si>
  <si>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</si>
  <si>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</si>
  <si>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</si>
  <si>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</si>
  <si>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</si>
  <si>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</si>
  <si>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</si>
  <si>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</si>
  <si>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</si>
  <si>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</si>
  <si>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</si>
  <si>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</si>
  <si>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</si>
  <si>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</si>
  <si>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</si>
  <si>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</si>
  <si>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</si>
  <si>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</si>
  <si>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</si>
  <si>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</si>
  <si>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</si>
  <si>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</si>
  <si>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</si>
  <si>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</si>
  <si>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</si>
  <si>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</si>
  <si>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</si>
  <si>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</si>
  <si>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</si>
  <si>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</si>
  <si>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</si>
  <si>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</si>
  <si>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</si>
  <si>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</si>
  <si>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</si>
  <si>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</si>
  <si>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</si>
  <si>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</si>
  <si>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</si>
  <si>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</si>
  <si>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</si>
  <si>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</si>
  <si>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</si>
  <si>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</si>
  <si>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</si>
  <si>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</si>
  <si>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</si>
  <si>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</si>
  <si>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</si>
  <si>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</si>
  <si>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</si>
  <si>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</si>
  <si>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</si>
  <si>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</si>
  <si>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</si>
  <si>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</si>
  <si>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</si>
  <si>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</si>
  <si>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</si>
  <si>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</si>
  <si>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</si>
  <si>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</si>
  <si>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</si>
  <si>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</si>
  <si>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</si>
  <si>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</si>
  <si>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</si>
  <si>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</si>
  <si>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</si>
  <si>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</si>
  <si>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</si>
  <si>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</si>
  <si>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</si>
  <si>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</si>
  <si>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</si>
  <si>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</si>
  <si>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</si>
  <si>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</si>
  <si>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</si>
  <si>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</si>
  <si>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</si>
  <si>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</si>
  <si>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</si>
  <si>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</si>
  <si>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</si>
  <si>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</si>
  <si>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</si>
  <si>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</si>
  <si>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</si>
  <si>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</si>
  <si>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</si>
  <si>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</si>
  <si>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</si>
  <si>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</si>
  <si>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</si>
  <si>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</si>
  <si>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</si>
  <si>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</si>
  <si>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</si>
  <si>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</si>
  <si>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</si>
  <si>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</si>
  <si>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</si>
  <si>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</si>
  <si>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</si>
  <si>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</si>
  <si>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</si>
  <si>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</si>
  <si>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</si>
  <si>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</si>
  <si>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</si>
  <si>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</si>
  <si>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</si>
  <si>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</si>
  <si>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</si>
  <si>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</si>
  <si>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</si>
  <si>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</si>
  <si>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</si>
  <si>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</si>
  <si>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</si>
  <si>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</si>
  <si>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</si>
  <si>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</si>
  <si>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</si>
  <si>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</si>
  <si>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</si>
  <si>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</si>
  <si>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</si>
  <si>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</si>
  <si>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</si>
  <si>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</si>
  <si>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</si>
  <si>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</si>
  <si>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</si>
  <si>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</si>
  <si>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</si>
  <si>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</si>
  <si>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</si>
  <si>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</si>
  <si>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</si>
  <si>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</si>
  <si>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</si>
  <si>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</si>
  <si>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</si>
  <si>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</si>
  <si>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</si>
  <si>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</si>
  <si>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</si>
  <si>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</si>
  <si>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</si>
  <si>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</si>
  <si>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</si>
  <si>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</si>
  <si>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</si>
  <si>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</si>
  <si>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</si>
  <si>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</si>
  <si>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</si>
  <si>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</si>
  <si>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</si>
  <si>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</si>
  <si>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</si>
  <si>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</si>
  <si>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</si>
  <si>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</si>
  <si>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</si>
  <si>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</si>
  <si>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</si>
  <si>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</si>
  <si>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</si>
  <si>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</si>
  <si>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</si>
  <si>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</si>
  <si>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</si>
  <si>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</si>
  <si>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</si>
  <si>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</si>
  <si>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</si>
  <si>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</si>
  <si>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</si>
  <si>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</si>
  <si>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</si>
  <si>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</si>
  <si>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</si>
  <si>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</si>
  <si>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</si>
  <si>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</si>
  <si>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</si>
  <si>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</si>
  <si>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</si>
  <si>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</si>
  <si>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</si>
  <si>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</si>
  <si>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</si>
  <si>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</si>
  <si>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</si>
  <si>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</si>
  <si>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</si>
  <si>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</si>
  <si>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</si>
  <si>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</si>
  <si>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</si>
  <si>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</si>
  <si>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</si>
  <si>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</si>
  <si>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</si>
  <si>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</si>
  <si>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</si>
  <si>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</si>
  <si>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</si>
  <si>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</si>
  <si>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</si>
  <si>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</si>
  <si>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</si>
  <si>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</si>
  <si>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</si>
  <si>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</si>
  <si>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</si>
  <si>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</si>
  <si>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</si>
  <si>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</si>
  <si>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</si>
  <si>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</si>
  <si>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</si>
  <si>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</si>
  <si>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</si>
  <si>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</si>
  <si>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</si>
  <si>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</si>
  <si>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</si>
  <si>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</si>
  <si>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</si>
  <si>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</si>
  <si>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</si>
  <si>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</si>
  <si>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</si>
  <si>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</si>
  <si>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</si>
  <si>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</si>
  <si>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</si>
  <si>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</si>
  <si>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</si>
  <si>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</si>
  <si>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</si>
  <si>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</si>
  <si>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</si>
  <si>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</si>
  <si>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</si>
  <si>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</si>
  <si>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</si>
  <si>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</si>
  <si>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</si>
  <si>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</si>
  <si>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</si>
  <si>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</si>
  <si>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</si>
  <si>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</si>
  <si>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</si>
  <si>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</si>
  <si>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</si>
  <si>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</si>
  <si>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</si>
  <si>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</si>
  <si>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</si>
  <si>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</si>
  <si>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</si>
  <si>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</si>
  <si>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</si>
  <si>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</si>
  <si>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</si>
  <si>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</si>
  <si>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</si>
  <si>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</si>
  <si>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</si>
  <si>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</si>
  <si>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</si>
  <si>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</si>
  <si>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</si>
  <si>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</si>
  <si>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</si>
  <si>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</si>
  <si>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</si>
  <si>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</si>
  <si>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</si>
  <si>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</si>
  <si>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</si>
  <si>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</si>
  <si>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</si>
  <si>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</si>
  <si>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</si>
  <si>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</si>
  <si>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</si>
  <si>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</si>
  <si>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</si>
  <si>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</si>
  <si>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</si>
  <si>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</si>
  <si>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</si>
  <si>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</si>
  <si>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</si>
  <si>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</si>
  <si>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</si>
  <si>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</si>
  <si>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</si>
  <si>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</si>
  <si>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</si>
  <si>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</si>
  <si>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</si>
  <si>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</si>
  <si>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</si>
  <si>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</si>
  <si>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</si>
  <si>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</si>
  <si>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</si>
  <si>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</si>
  <si>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</si>
  <si>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</si>
  <si>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</si>
  <si>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</si>
  <si>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</si>
  <si>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</si>
  <si>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</si>
  <si>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</si>
  <si>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</si>
  <si>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</si>
  <si>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</si>
  <si>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</si>
  <si>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</si>
  <si>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</si>
  <si>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</si>
  <si>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</si>
  <si>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</si>
  <si>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</si>
  <si>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</si>
  <si>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</si>
  <si>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</si>
  <si>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</si>
  <si>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</si>
  <si>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</si>
  <si>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</si>
  <si>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</si>
  <si>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</si>
  <si>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</si>
  <si>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</si>
  <si>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</si>
  <si>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</si>
  <si>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</si>
  <si>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</si>
  <si>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</si>
  <si>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</si>
  <si>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</si>
  <si>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</si>
  <si>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</si>
  <si>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</si>
  <si>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</si>
  <si>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</si>
  <si>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</si>
  <si>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</si>
  <si>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</si>
  <si>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</si>
  <si>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</si>
  <si>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</si>
  <si>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</si>
  <si>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</si>
  <si>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</si>
  <si>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</si>
  <si>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</si>
  <si>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</si>
  <si>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</si>
  <si>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</si>
  <si>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</si>
  <si>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</si>
  <si>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</si>
  <si>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</si>
  <si>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</si>
  <si>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</si>
  <si>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</si>
  <si>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</si>
  <si>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</si>
  <si>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</si>
  <si>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</si>
  <si>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</si>
  <si>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</si>
  <si>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</si>
  <si>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</si>
  <si>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</si>
  <si>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</si>
  <si>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</si>
  <si>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</si>
  <si>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</si>
  <si>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</si>
  <si>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</si>
  <si>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</si>
  <si>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</si>
  <si>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</si>
  <si>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</si>
  <si>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</si>
  <si>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</si>
  <si>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</si>
  <si>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</si>
  <si>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</si>
  <si>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</si>
  <si>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</si>
  <si>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</si>
  <si>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</si>
  <si>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</si>
  <si>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</si>
  <si>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</si>
  <si>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</si>
  <si>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</si>
  <si>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</si>
  <si>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</si>
  <si>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</si>
  <si>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</si>
  <si>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</si>
  <si>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</si>
  <si>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</si>
  <si>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</si>
  <si>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</si>
  <si>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</si>
  <si>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</si>
  <si>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</si>
  <si>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</si>
  <si>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</si>
  <si>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</si>
  <si>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</si>
  <si>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</si>
  <si>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</si>
  <si>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</si>
  <si>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</si>
  <si>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</si>
  <si>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</si>
  <si>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</si>
  <si>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</si>
  <si>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</si>
  <si>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</si>
  <si>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</si>
  <si>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</si>
  <si>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</si>
  <si>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</si>
  <si>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</si>
  <si>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</si>
  <si>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</si>
  <si>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</si>
  <si>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</si>
  <si>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</si>
  <si>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</si>
  <si>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</si>
  <si>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</si>
  <si>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</si>
  <si>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</si>
  <si>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</si>
  <si>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</si>
  <si>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</si>
  <si>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</si>
  <si>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</si>
  <si>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</si>
  <si>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</si>
  <si>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</si>
  <si>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</si>
  <si>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</si>
  <si>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</si>
  <si>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</si>
  <si>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</si>
  <si>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</si>
  <si>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</si>
  <si>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</si>
  <si>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</si>
  <si>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</si>
  <si>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</si>
  <si>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</si>
  <si>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</si>
  <si>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</si>
  <si>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</si>
  <si>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</si>
  <si>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</si>
  <si>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</si>
  <si>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</si>
  <si>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</si>
  <si>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</si>
  <si>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</si>
  <si>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</si>
  <si>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</si>
  <si>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</si>
  <si>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</si>
  <si>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</si>
  <si>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</si>
  <si>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</si>
  <si>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</si>
  <si>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</si>
  <si>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</si>
  <si>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</si>
  <si>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</si>
  <si>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</si>
  <si>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</si>
  <si>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</si>
  <si>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</si>
  <si>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</si>
  <si>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</si>
  <si>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</si>
  <si>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</si>
  <si>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</si>
  <si>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</si>
  <si>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</si>
  <si>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</si>
  <si>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</si>
  <si>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</si>
  <si>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</si>
  <si>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</si>
  <si>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</si>
  <si>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</si>
  <si>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</si>
  <si>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</si>
  <si>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</si>
  <si>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</si>
  <si>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</si>
  <si>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</si>
  <si>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</si>
  <si>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</si>
  <si>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</si>
  <si>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</si>
  <si>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</si>
  <si>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</si>
  <si>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</si>
  <si>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</si>
  <si>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</si>
  <si>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</si>
  <si>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</si>
  <si>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</si>
  <si>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</si>
  <si>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</si>
  <si>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</si>
  <si>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</si>
  <si>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</si>
  <si>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</si>
  <si>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</si>
  <si>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</si>
  <si>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</si>
  <si>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</si>
  <si>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</si>
  <si>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</si>
  <si>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</si>
  <si>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</si>
  <si>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</si>
  <si>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</si>
  <si>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</si>
  <si>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</si>
  <si>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</si>
  <si>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</si>
  <si>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</si>
  <si>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</si>
  <si>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</si>
  <si>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</si>
  <si>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</si>
  <si>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</si>
  <si>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</si>
  <si>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</si>
  <si>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</si>
  <si>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</si>
  <si>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</si>
  <si>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</si>
  <si>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</si>
  <si>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</si>
  <si>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</si>
  <si>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</si>
  <si>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</si>
  <si>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</si>
  <si>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</si>
  <si>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</si>
  <si>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</si>
  <si>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</si>
  <si>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</si>
  <si>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</si>
  <si>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</si>
  <si>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</si>
  <si>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</si>
  <si>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</si>
  <si>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</si>
  <si>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</si>
  <si>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</si>
  <si>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</si>
  <si>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</si>
  <si>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</si>
  <si>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</si>
  <si>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</si>
  <si>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</si>
  <si>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</si>
  <si>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</si>
  <si>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</si>
  <si>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</si>
  <si>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</si>
  <si>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</si>
  <si>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</si>
  <si>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</si>
  <si>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</si>
  <si>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</si>
  <si>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</si>
  <si>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</si>
  <si>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</si>
  <si>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</si>
  <si>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</si>
  <si>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</si>
  <si>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</si>
  <si>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</si>
  <si>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</si>
  <si>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</si>
  <si>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</si>
  <si>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</si>
  <si>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</si>
  <si>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</si>
  <si>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</si>
  <si>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</si>
  <si>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</si>
  <si>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</si>
  <si>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</si>
  <si>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</si>
  <si>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</si>
  <si>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</si>
  <si>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</si>
  <si>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</si>
  <si>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</si>
  <si>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</si>
  <si>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</si>
  <si>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</si>
  <si>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</si>
  <si>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</si>
  <si>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</si>
  <si>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</si>
  <si>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</si>
  <si>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</si>
  <si>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</si>
  <si>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</si>
  <si>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</si>
  <si>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</si>
  <si>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</si>
  <si>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</si>
  <si>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</si>
  <si>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</si>
  <si>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</si>
  <si>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</si>
  <si>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</si>
  <si>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</si>
  <si>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</si>
  <si>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</si>
  <si>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</si>
  <si>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</si>
  <si>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</si>
  <si>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</si>
  <si>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</si>
  <si>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</si>
  <si>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</si>
  <si>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</si>
  <si>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</si>
  <si>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</si>
  <si>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</si>
  <si>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</si>
  <si>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</si>
  <si>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</si>
  <si>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</si>
  <si>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</si>
  <si>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</si>
  <si>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</si>
  <si>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</si>
  <si>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</si>
  <si>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</si>
  <si>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</si>
  <si>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</si>
  <si>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</si>
  <si>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</si>
  <si>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</si>
  <si>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</si>
  <si>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</si>
  <si>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</si>
  <si>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</si>
  <si>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</si>
  <si>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</si>
  <si>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</si>
  <si>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</si>
  <si>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</si>
  <si>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</si>
  <si>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</si>
  <si>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</si>
  <si>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</si>
  <si>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</si>
  <si>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</si>
  <si>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</si>
  <si>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</si>
  <si>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</si>
  <si>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</si>
  <si>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</si>
  <si>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</si>
  <si>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</si>
  <si>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</si>
  <si>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</si>
  <si>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</si>
  <si>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</si>
  <si>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</si>
  <si>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</si>
  <si>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</si>
  <si>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</si>
  <si>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</si>
  <si>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</si>
  <si>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</si>
  <si>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</si>
  <si>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</si>
  <si>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</si>
  <si>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</si>
  <si>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</si>
  <si>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</si>
  <si>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</si>
  <si>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</si>
  <si>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</si>
  <si>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</si>
  <si>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</si>
  <si>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</si>
  <si>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</si>
  <si>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</si>
  <si>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</si>
  <si>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</si>
  <si>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</si>
  <si>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</si>
  <si>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</si>
  <si>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</si>
  <si>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</si>
  <si>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</si>
  <si>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</si>
  <si>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</si>
  <si>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</si>
  <si>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</si>
  <si>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</si>
  <si>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</si>
  <si>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</si>
  <si>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</si>
  <si>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</si>
  <si>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</si>
  <si>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</si>
  <si>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</si>
  <si>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</si>
  <si>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</si>
  <si>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</si>
  <si>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</si>
  <si>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</si>
  <si>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</si>
  <si>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</si>
  <si>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</si>
  <si>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</si>
  <si>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</si>
  <si>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</si>
  <si>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</si>
  <si>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</si>
  <si>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</si>
  <si>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</si>
  <si>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</si>
  <si>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</si>
  <si>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</si>
  <si>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</si>
  <si>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</si>
  <si>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</si>
  <si>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</si>
  <si>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</si>
  <si>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</si>
  <si>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</si>
  <si>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</si>
  <si>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</si>
  <si>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</si>
  <si>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</si>
  <si>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</si>
  <si>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</si>
  <si>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</si>
  <si>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</si>
  <si>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</si>
  <si>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</si>
  <si>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</si>
  <si>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</si>
  <si>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</si>
  <si>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</si>
  <si>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</si>
  <si>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</si>
  <si>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</si>
  <si>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</si>
  <si>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</si>
  <si>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</si>
  <si>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</si>
  <si>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</si>
  <si>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</si>
  <si>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</si>
  <si>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</si>
  <si>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</si>
  <si>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</si>
  <si>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</si>
  <si>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</si>
  <si>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</si>
  <si>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</si>
  <si>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</si>
  <si>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</si>
  <si>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</si>
  <si>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</si>
  <si>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</si>
  <si>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</si>
  <si>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</si>
  <si>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</si>
  <si>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</si>
  <si>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</si>
  <si>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</si>
  <si>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</si>
  <si>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</si>
  <si>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</si>
  <si>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</si>
  <si>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</si>
  <si>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</si>
  <si>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</si>
  <si>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</si>
  <si>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</si>
  <si>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</si>
  <si>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</si>
  <si>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</si>
  <si>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</si>
  <si>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</si>
  <si>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</si>
  <si>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</si>
  <si>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</si>
  <si>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</si>
  <si>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</si>
  <si>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</si>
  <si>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</si>
  <si>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</si>
  <si>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</si>
  <si>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</si>
  <si>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</si>
  <si>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</si>
  <si>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</si>
  <si>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</si>
  <si>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</si>
  <si>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</si>
  <si>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</si>
  <si>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</si>
  <si>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</si>
  <si>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</si>
  <si>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</si>
  <si>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</si>
  <si>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</si>
  <si>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</si>
  <si>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</si>
  <si>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</si>
  <si>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</si>
  <si>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</si>
  <si>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</si>
  <si>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</si>
  <si>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</si>
  <si>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</si>
  <si>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</si>
  <si>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</si>
  <si>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</si>
  <si>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</si>
  <si>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</si>
  <si>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</si>
  <si>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</si>
  <si>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</si>
  <si>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</si>
  <si>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</si>
  <si>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</si>
  <si>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</si>
  <si>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</si>
  <si>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</si>
  <si>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</si>
  <si>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</si>
  <si>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</si>
  <si>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</si>
  <si>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</si>
  <si>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</si>
  <si>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</si>
  <si>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</si>
  <si>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</si>
  <si>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</si>
  <si>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</si>
  <si>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</si>
  <si>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</si>
  <si>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</si>
  <si>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</si>
  <si>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</si>
  <si>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</si>
  <si>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</si>
  <si>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</si>
  <si>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</si>
  <si>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</si>
  <si>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</si>
  <si>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</si>
  <si>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</si>
  <si>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</si>
  <si>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</si>
  <si>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</si>
  <si>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</si>
  <si>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</si>
  <si>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</si>
  <si>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</si>
  <si>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</si>
  <si>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</si>
  <si>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</si>
  <si>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</si>
  <si>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</si>
  <si>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</si>
  <si>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</si>
  <si>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</si>
  <si>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</si>
  <si>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</si>
  <si>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</si>
  <si>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</si>
  <si>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</si>
  <si>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</si>
  <si>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</si>
  <si>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</si>
  <si>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</si>
  <si>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</si>
  <si>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</si>
  <si>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</si>
  <si>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</si>
  <si>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</si>
  <si>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</si>
  <si>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</si>
  <si>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</si>
  <si>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</si>
  <si>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</si>
  <si>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</si>
  <si>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</si>
  <si>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</si>
  <si>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</si>
  <si>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</si>
  <si>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</si>
  <si>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</si>
  <si>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</si>
  <si>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</si>
  <si>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</si>
  <si>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</si>
  <si>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</si>
  <si>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</si>
  <si>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</si>
  <si>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</si>
  <si>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</si>
  <si>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</si>
  <si>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</si>
  <si>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</si>
  <si>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</si>
  <si>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</si>
  <si>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</si>
  <si>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</si>
  <si>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</si>
  <si>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</si>
  <si>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</si>
  <si>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</si>
  <si>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</si>
  <si>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</si>
  <si>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</si>
  <si>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</si>
  <si>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</si>
  <si>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</si>
  <si>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</si>
  <si>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</si>
  <si>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</si>
  <si>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</si>
  <si>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</si>
  <si>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</si>
  <si>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</si>
  <si>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</si>
  <si>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</si>
  <si>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</si>
  <si>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</si>
  <si>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</si>
  <si>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</si>
  <si>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</si>
  <si>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</si>
  <si>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</si>
  <si>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</si>
  <si>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</si>
  <si>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</si>
  <si>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</si>
  <si>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</si>
  <si>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</si>
  <si>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</si>
  <si>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</si>
  <si>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</si>
  <si>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</si>
  <si>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</si>
  <si>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</si>
  <si>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</si>
  <si>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</si>
  <si>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</si>
  <si>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</si>
  <si>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</si>
  <si>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</si>
  <si>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</si>
  <si>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</si>
  <si>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</si>
  <si>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</si>
  <si>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</si>
  <si>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</si>
  <si>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</si>
  <si>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</si>
  <si>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</si>
  <si>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</si>
  <si>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</si>
  <si>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</si>
  <si>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</si>
  <si>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</si>
  <si>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</si>
  <si>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</si>
  <si>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</si>
  <si>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</si>
  <si>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</si>
  <si>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</si>
  <si>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</si>
  <si>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</si>
  <si>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</si>
  <si>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</si>
  <si>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</si>
  <si>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</si>
  <si>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</si>
  <si>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</si>
  <si>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</si>
  <si>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</si>
  <si>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</si>
  <si>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</si>
  <si>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</si>
  <si>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</si>
  <si>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</si>
  <si>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</si>
  <si>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</si>
  <si>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</si>
  <si>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</si>
  <si>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</si>
  <si>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</si>
  <si>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</si>
  <si>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</si>
  <si>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</si>
  <si>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</si>
  <si>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</si>
  <si>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</si>
  <si>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</si>
  <si>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</si>
  <si>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</si>
  <si>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</si>
  <si>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</si>
  <si>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</si>
  <si>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</si>
  <si>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</si>
  <si>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</si>
  <si>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</si>
  <si>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</si>
  <si>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</si>
  <si>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</si>
  <si>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</si>
  <si>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</si>
  <si>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</si>
  <si>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</si>
  <si>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</si>
  <si>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</si>
  <si>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</si>
  <si>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</si>
  <si>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</si>
  <si>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</si>
  <si>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</si>
  <si>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</si>
  <si>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</si>
  <si>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</si>
  <si>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</si>
  <si>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</si>
  <si>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</si>
  <si>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</si>
  <si>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</si>
  <si>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</si>
  <si>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</si>
  <si>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</si>
  <si>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</si>
  <si>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</si>
  <si>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</si>
  <si>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</si>
  <si>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</si>
  <si>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</si>
  <si>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</si>
  <si>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</si>
  <si>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</si>
  <si>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</si>
  <si>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</si>
  <si>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</si>
  <si>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</si>
  <si>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</si>
  <si>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</si>
  <si>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</si>
  <si>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</si>
  <si>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</si>
  <si>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</si>
  <si>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</si>
  <si>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</si>
  <si>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</si>
  <si>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</si>
  <si>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</si>
  <si>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</si>
  <si>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</si>
  <si>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</si>
  <si>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</si>
  <si>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</si>
  <si>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</si>
  <si>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</si>
  <si>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</si>
  <si>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</si>
  <si>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</si>
  <si>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</si>
  <si>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</si>
  <si>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</si>
  <si>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</si>
  <si>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</si>
  <si>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</si>
  <si>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</si>
  <si>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</si>
  <si>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</si>
  <si>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</si>
  <si>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</si>
  <si>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</si>
  <si>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</si>
  <si>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</si>
  <si>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</si>
  <si>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</si>
  <si>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</si>
  <si>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</si>
  <si>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</si>
  <si>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</si>
  <si>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</si>
  <si>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</si>
  <si>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</si>
  <si>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</si>
  <si>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</si>
  <si>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</si>
  <si>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</si>
  <si>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</si>
  <si>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</si>
  <si>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</si>
  <si>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</si>
  <si>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</si>
  <si>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</si>
  <si>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</si>
  <si>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</si>
  <si>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</si>
  <si>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</si>
  <si>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</si>
  <si>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</si>
  <si>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</si>
  <si>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</si>
  <si>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</si>
  <si>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</si>
  <si>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</si>
  <si>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</si>
  <si>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</si>
  <si>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</si>
  <si>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</si>
  <si>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</si>
  <si>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</si>
  <si>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</si>
  <si>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</si>
  <si>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</si>
  <si>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</si>
  <si>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</si>
  <si>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</si>
  <si>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</si>
  <si>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</si>
  <si>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</si>
  <si>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</si>
  <si>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</si>
  <si>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</si>
  <si>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</si>
  <si>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</si>
  <si>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</si>
  <si>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</si>
  <si>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</si>
  <si>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</si>
  <si>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</si>
  <si>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</si>
  <si>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</si>
  <si>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</si>
  <si>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</si>
  <si>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</si>
  <si>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</si>
  <si>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</si>
  <si>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</si>
  <si>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</si>
  <si>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</si>
  <si>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</si>
  <si>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</si>
  <si>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</si>
  <si>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</si>
  <si>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</si>
  <si>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</si>
  <si>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</si>
  <si>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</si>
  <si>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</si>
  <si>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</si>
  <si>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</si>
  <si>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</si>
  <si>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</si>
  <si>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</si>
  <si>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</si>
  <si>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</si>
  <si>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</si>
  <si>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</si>
  <si>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</si>
  <si>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</si>
  <si>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</si>
  <si>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</si>
  <si>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</si>
  <si>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</si>
  <si>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</si>
  <si>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</si>
  <si>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</si>
  <si>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</si>
  <si>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</si>
  <si>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</si>
  <si>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</si>
  <si>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</si>
  <si>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</si>
  <si>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</si>
  <si>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</si>
  <si>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</si>
  <si>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</si>
  <si>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</si>
  <si>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</si>
  <si>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</si>
  <si>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</si>
  <si>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</si>
  <si>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</si>
  <si>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</si>
  <si>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</si>
  <si>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</si>
  <si>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</si>
  <si>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</si>
  <si>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</si>
  <si>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</si>
  <si>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</si>
  <si>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</si>
  <si>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</si>
  <si>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</si>
  <si>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</si>
  <si>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</si>
  <si>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</si>
  <si>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</si>
  <si>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</si>
  <si>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</si>
  <si>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</si>
  <si>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</si>
  <si>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</si>
  <si>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</si>
  <si>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</si>
  <si>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</si>
  <si>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</si>
  <si>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</si>
  <si>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</si>
  <si>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</si>
  <si>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</si>
  <si>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</si>
  <si>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</si>
  <si>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</si>
  <si>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</si>
  <si>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</si>
  <si>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</si>
  <si>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</si>
  <si>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</si>
  <si>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</si>
  <si>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</si>
  <si>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</si>
  <si>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</si>
  <si>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</si>
  <si>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</si>
  <si>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</si>
  <si>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</si>
  <si>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</si>
  <si>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</si>
  <si>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</si>
  <si>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</si>
  <si>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</si>
  <si>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</si>
  <si>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</si>
  <si>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</si>
  <si>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</si>
  <si>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</si>
  <si>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</si>
  <si>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</si>
  <si>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</si>
  <si>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</si>
  <si>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</si>
  <si>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</si>
  <si>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</si>
  <si>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</si>
  <si>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</si>
  <si>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</si>
  <si>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</si>
  <si>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</si>
  <si>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</si>
  <si>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</si>
  <si>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</si>
  <si>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</si>
  <si>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</si>
  <si>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</si>
  <si>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</si>
  <si>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</si>
  <si>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</si>
  <si>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</si>
  <si>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</si>
  <si>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</si>
  <si>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</si>
  <si>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</si>
  <si>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</si>
  <si>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</si>
  <si>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</si>
  <si>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</si>
  <si>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</si>
  <si>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</si>
  <si>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</si>
  <si>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</si>
  <si>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</si>
  <si>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</si>
  <si>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</si>
  <si>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</si>
  <si>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</si>
  <si>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</si>
  <si>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</si>
  <si>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</si>
  <si>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</si>
  <si>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</si>
  <si>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</si>
  <si>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</si>
  <si>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</si>
  <si>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</si>
  <si>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</si>
  <si>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</si>
  <si>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</si>
  <si>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</si>
  <si>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</si>
  <si>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</si>
  <si>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</si>
  <si>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</si>
  <si>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</si>
  <si>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</si>
  <si>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</si>
  <si>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</si>
  <si>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</si>
  <si>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</si>
  <si>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</si>
  <si>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</si>
  <si>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</si>
  <si>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</si>
  <si>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</si>
  <si>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</si>
  <si>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</si>
  <si>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</si>
  <si>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</si>
  <si>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</si>
  <si>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</si>
  <si>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</si>
  <si>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</si>
  <si>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</si>
  <si>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</si>
  <si>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</si>
  <si>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</si>
  <si>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</si>
  <si>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</si>
  <si>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</si>
  <si>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</si>
  <si>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</si>
  <si>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</si>
  <si>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</si>
  <si>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</si>
  <si>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</si>
  <si>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</si>
  <si>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</si>
  <si>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</si>
  <si>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</si>
  <si>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</si>
  <si>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</si>
  <si>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</si>
  <si>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</si>
  <si>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</si>
  <si>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</si>
  <si>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</si>
  <si>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</si>
  <si>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</si>
  <si>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</si>
  <si>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</si>
  <si>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</si>
  <si>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</si>
  <si>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</si>
  <si>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</si>
  <si>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</si>
  <si>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</si>
  <si>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</si>
  <si>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</si>
  <si>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</si>
  <si>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</si>
  <si>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</si>
  <si>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</si>
  <si>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</si>
  <si>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</si>
  <si>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</si>
  <si>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</si>
  <si>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</si>
  <si>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</si>
  <si>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</si>
  <si>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</si>
  <si>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</si>
  <si>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</si>
  <si>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</si>
  <si>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</si>
  <si>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</si>
  <si>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</si>
  <si>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</si>
  <si>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</si>
  <si>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</si>
  <si>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</si>
  <si>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</si>
  <si>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</si>
  <si>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</si>
  <si>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</si>
  <si>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</si>
  <si>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</si>
  <si>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</si>
  <si>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</si>
  <si>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</si>
  <si>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</si>
  <si>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</si>
  <si>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</si>
  <si>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</si>
  <si>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</si>
  <si>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</si>
  <si>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</si>
  <si>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</si>
  <si>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</si>
  <si>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</si>
  <si>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</si>
  <si>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</si>
  <si>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</si>
  <si>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</si>
  <si>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</si>
  <si>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</si>
  <si>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</si>
  <si>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</si>
  <si>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</si>
  <si>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</si>
  <si>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</si>
  <si>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</si>
  <si>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</si>
  <si>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</si>
  <si>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</si>
  <si>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</si>
  <si>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</si>
  <si>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</si>
  <si>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</si>
  <si>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</si>
  <si>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</si>
  <si>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</si>
  <si>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</si>
  <si>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</si>
  <si>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</si>
  <si>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</si>
  <si>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</si>
  <si>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</si>
  <si>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</si>
  <si>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</si>
  <si>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</si>
  <si>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</si>
  <si>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</si>
  <si>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</si>
  <si>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</si>
  <si>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</si>
  <si>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</si>
  <si>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</si>
  <si>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</si>
  <si>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</si>
  <si>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</si>
  <si>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</si>
  <si>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</si>
  <si>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</si>
  <si>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</si>
  <si>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</si>
  <si>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</si>
  <si>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</si>
  <si>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</si>
  <si>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</si>
  <si>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</si>
  <si>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</si>
  <si>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</si>
  <si>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</si>
  <si>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</si>
  <si>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</si>
  <si>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</si>
  <si>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</si>
  <si>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</si>
  <si>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</si>
  <si>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</si>
  <si>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</si>
  <si>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</si>
  <si>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</si>
  <si>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</si>
  <si>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</si>
  <si>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</si>
  <si>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</si>
  <si>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</si>
  <si>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</si>
  <si>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</si>
  <si>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</si>
  <si>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</si>
  <si>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</si>
  <si>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</si>
  <si>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</si>
  <si>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</si>
  <si>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</si>
  <si>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</si>
  <si>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</si>
  <si>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</si>
  <si>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</si>
  <si>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</si>
  <si>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</si>
  <si>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</si>
  <si>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</si>
  <si>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</si>
  <si>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</si>
  <si>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</si>
  <si>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</si>
  <si>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</si>
  <si>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</si>
  <si>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</si>
  <si>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</si>
  <si>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</si>
  <si>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</si>
  <si>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</si>
  <si>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</si>
  <si>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</si>
  <si>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</si>
  <si>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</si>
  <si>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</si>
  <si>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</si>
  <si>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</si>
  <si>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</si>
  <si>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</si>
  <si>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</si>
  <si>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</si>
  <si>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</si>
  <si>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</si>
  <si>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</si>
  <si>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</si>
  <si>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</si>
  <si>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</si>
  <si>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</si>
  <si>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</si>
  <si>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</si>
  <si>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</si>
  <si>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</si>
  <si>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</si>
  <si>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</si>
  <si>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</si>
  <si>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</si>
  <si>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</si>
  <si>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</si>
  <si>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</si>
  <si>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</si>
  <si>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</si>
  <si>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</si>
  <si>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</si>
  <si>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</si>
  <si>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</si>
  <si>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</si>
  <si>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</si>
  <si>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</si>
  <si>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</si>
  <si>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</si>
  <si>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</si>
  <si>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</si>
  <si>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</si>
  <si>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</si>
  <si>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</si>
  <si>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</si>
  <si>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</si>
  <si>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</si>
  <si>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</si>
  <si>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</si>
  <si>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</si>
  <si>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</si>
  <si>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</si>
  <si>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</si>
  <si>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</si>
  <si>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</si>
  <si>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</si>
  <si>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</si>
  <si>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</si>
  <si>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</si>
  <si>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</si>
  <si>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</si>
  <si>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</si>
  <si>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</si>
  <si>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</si>
  <si>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</si>
  <si>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</si>
  <si>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</si>
  <si>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</si>
  <si>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</si>
  <si>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</si>
  <si>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</si>
  <si>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</si>
  <si>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</si>
  <si>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</si>
  <si>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</si>
  <si>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</si>
  <si>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</si>
  <si>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</si>
  <si>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</si>
  <si>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</si>
  <si>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</si>
  <si>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</si>
  <si>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</si>
  <si>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</si>
  <si>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</si>
  <si>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</si>
  <si>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</si>
  <si>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</si>
  <si>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</si>
  <si>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</si>
  <si>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</si>
  <si>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</si>
  <si>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</si>
  <si>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</si>
  <si>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</si>
  <si>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</si>
  <si>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</si>
  <si>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</si>
  <si>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</si>
  <si>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</si>
  <si>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</si>
  <si>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</si>
  <si>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</si>
  <si>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</si>
  <si>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</si>
  <si>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</si>
  <si>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</si>
  <si>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</si>
  <si>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</si>
  <si>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</si>
  <si>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</si>
  <si>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</si>
  <si>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</si>
  <si>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</si>
  <si>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</si>
  <si>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</si>
  <si>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</si>
  <si>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</si>
  <si>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</si>
  <si>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</si>
  <si>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</si>
  <si>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</si>
  <si>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</si>
  <si>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</si>
  <si>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</si>
  <si>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</si>
  <si>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</si>
  <si>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</si>
  <si>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</si>
  <si>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</si>
  <si>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</si>
  <si>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</si>
  <si>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</si>
  <si>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</si>
  <si>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</si>
  <si>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</si>
  <si>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</si>
  <si>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</si>
  <si>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</si>
  <si>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</si>
  <si>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</si>
  <si>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</si>
  <si>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</si>
  <si>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</si>
  <si>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</si>
  <si>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</si>
  <si>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</si>
  <si>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</si>
  <si>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</si>
  <si>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</si>
  <si>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</si>
  <si>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</si>
  <si>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</si>
  <si>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</si>
  <si>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</si>
  <si>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</si>
  <si>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</si>
  <si>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</si>
  <si>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</si>
  <si>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</si>
  <si>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</si>
  <si>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</si>
  <si>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</si>
  <si>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</si>
  <si>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</si>
  <si>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</si>
  <si>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</si>
  <si>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</si>
  <si>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</si>
  <si>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</si>
  <si>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</si>
  <si>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</si>
  <si>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</si>
  <si>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</si>
  <si>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</si>
  <si>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</si>
  <si>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</si>
  <si>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</si>
  <si>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</si>
  <si>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</si>
  <si>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</si>
  <si>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</si>
  <si>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</si>
  <si>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</si>
  <si>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</si>
  <si>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</si>
  <si>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</si>
  <si>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</si>
  <si>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</si>
  <si>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</si>
  <si>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</si>
  <si>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</si>
  <si>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</si>
  <si>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</si>
  <si>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</si>
  <si>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</si>
  <si>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</si>
  <si>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</si>
  <si>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</si>
  <si>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</si>
  <si>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</si>
  <si>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</si>
  <si>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</si>
  <si>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</si>
  <si>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</si>
  <si>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</si>
  <si>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</si>
  <si>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</si>
  <si>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</si>
  <si>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</si>
  <si>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</si>
  <si>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</si>
  <si>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</si>
  <si>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</si>
  <si>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</si>
  <si>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</si>
  <si>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</si>
  <si>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</si>
  <si>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</si>
  <si>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</si>
  <si>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</si>
  <si>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</si>
  <si>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</si>
  <si>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</si>
  <si>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</si>
  <si>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</si>
  <si>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</si>
  <si>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</si>
  <si>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</si>
  <si>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</si>
  <si>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</si>
  <si>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</si>
  <si>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</si>
  <si>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</si>
  <si>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</si>
  <si>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</si>
  <si>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</si>
  <si>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</si>
  <si>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</si>
  <si>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</si>
  <si>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</si>
  <si>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</si>
  <si>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</si>
  <si>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</si>
  <si>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</si>
  <si>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</si>
  <si>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</si>
  <si>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</si>
  <si>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</si>
  <si>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</si>
  <si>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</si>
  <si>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</si>
  <si>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</si>
  <si>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</si>
  <si>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</si>
  <si>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</si>
  <si>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</si>
  <si>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</si>
  <si>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</si>
  <si>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</si>
  <si>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</si>
  <si>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</si>
  <si>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</si>
  <si>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</si>
  <si>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</si>
  <si>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</si>
  <si>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</si>
  <si>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</si>
  <si>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</si>
  <si>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</si>
  <si>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</si>
  <si>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</si>
  <si>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</si>
  <si>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</si>
  <si>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</si>
  <si>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</si>
  <si>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</si>
  <si>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</si>
  <si>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</si>
  <si>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</si>
  <si>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</si>
  <si>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</si>
  <si>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</si>
  <si>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</si>
  <si>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</si>
  <si>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</si>
  <si>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</si>
  <si>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</si>
  <si>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</si>
  <si>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</si>
  <si>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</si>
  <si>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</si>
  <si>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</si>
  <si>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</si>
  <si>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</si>
  <si>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</si>
  <si>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</si>
  <si>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</si>
  <si>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</si>
  <si>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</si>
  <si>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</si>
  <si>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</si>
  <si>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</si>
  <si>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</si>
  <si>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</si>
  <si>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</si>
  <si>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</si>
  <si>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</si>
  <si>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</si>
  <si>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</si>
  <si>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</si>
  <si>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</si>
  <si>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</si>
  <si>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</si>
  <si>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</si>
  <si>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</si>
  <si>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</si>
  <si>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</si>
  <si>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</si>
  <si>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</si>
  <si>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</si>
  <si>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</si>
  <si>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</si>
  <si>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</si>
  <si>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</si>
  <si>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</si>
  <si>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</si>
  <si>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</si>
  <si>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</si>
  <si>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</si>
  <si>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</si>
  <si>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</si>
  <si>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</si>
  <si>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</si>
  <si>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</si>
  <si>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</si>
  <si>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</si>
  <si>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</si>
  <si>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</si>
  <si>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</si>
  <si>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</si>
  <si>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</si>
  <si>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</si>
  <si>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</si>
  <si>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</si>
  <si>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</si>
  <si>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</si>
  <si>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</si>
  <si>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</si>
  <si>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</si>
  <si>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</si>
  <si>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</si>
  <si>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</si>
  <si>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</si>
  <si>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</si>
  <si>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</si>
  <si>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</si>
  <si>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</si>
  <si>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</si>
  <si>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</si>
  <si>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</si>
  <si>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</si>
  <si>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</si>
  <si>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</si>
  <si>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</si>
  <si>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</si>
  <si>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</si>
  <si>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</si>
  <si>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</si>
  <si>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</si>
  <si>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</si>
  <si>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</si>
  <si>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</si>
  <si>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</si>
  <si>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</si>
  <si>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</si>
  <si>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</si>
  <si>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</si>
  <si>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</si>
  <si>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</si>
  <si>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</si>
  <si>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</si>
  <si>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</si>
  <si>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</si>
  <si>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</si>
  <si>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</si>
  <si>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</si>
  <si>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</si>
  <si>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</si>
  <si>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</si>
  <si>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</si>
  <si>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</si>
  <si>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</si>
  <si>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</si>
  <si>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</si>
  <si>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</si>
  <si>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</si>
  <si>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</si>
  <si>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</si>
  <si>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</si>
  <si>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</si>
  <si>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</si>
  <si>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</si>
  <si>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</si>
  <si>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</si>
  <si>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</si>
  <si>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</si>
  <si>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</si>
  <si>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</si>
  <si>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</si>
  <si>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</si>
  <si>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</si>
  <si>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</si>
  <si>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</si>
  <si>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</si>
  <si>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</si>
  <si>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</si>
  <si>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</si>
  <si>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</si>
  <si>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</si>
  <si>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</si>
  <si>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</si>
  <si>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</si>
  <si>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</si>
  <si>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</si>
  <si>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</si>
  <si>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</si>
  <si>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</si>
  <si>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</si>
  <si>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</si>
  <si>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</si>
  <si>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</si>
  <si>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</si>
  <si>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</si>
  <si>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</si>
  <si>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</si>
  <si>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</si>
  <si>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</si>
  <si>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</si>
  <si>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</si>
  <si>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</si>
  <si>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</si>
  <si>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</si>
  <si>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</si>
  <si>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</si>
  <si>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</si>
  <si>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</si>
  <si>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</si>
  <si>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</si>
  <si>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</si>
  <si>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</si>
  <si>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</si>
  <si>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</si>
  <si>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</si>
  <si>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</si>
  <si>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</si>
  <si>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</si>
  <si>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</si>
  <si>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</si>
  <si>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</si>
  <si>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</si>
  <si>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</si>
  <si>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</si>
  <si>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</si>
  <si>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</si>
  <si>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</si>
  <si>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</si>
  <si>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</si>
  <si>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</si>
  <si>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</si>
  <si>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</si>
  <si>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</si>
  <si>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</si>
  <si>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</si>
  <si>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</si>
  <si>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</si>
  <si>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</si>
  <si>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</si>
  <si>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</si>
  <si>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</si>
  <si>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</si>
  <si>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</si>
  <si>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</si>
  <si>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</si>
  <si>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</si>
  <si>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</si>
  <si>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</si>
  <si>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</si>
  <si>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</si>
  <si>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</si>
  <si>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</si>
  <si>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</si>
  <si>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</si>
  <si>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</si>
  <si>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</si>
  <si>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</si>
  <si>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</si>
  <si>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</si>
  <si>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</si>
  <si>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</si>
  <si>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</si>
  <si>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</si>
  <si>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</si>
  <si>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</si>
  <si>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</si>
  <si>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</si>
  <si>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</si>
  <si>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</si>
  <si>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</si>
  <si>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</si>
  <si>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</si>
  <si>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</si>
  <si>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</si>
  <si>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</si>
  <si>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</si>
  <si>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</si>
  <si>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</si>
  <si>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</si>
  <si>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</si>
  <si>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</si>
  <si>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</si>
  <si>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</si>
  <si>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</si>
  <si>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</si>
  <si>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</si>
  <si>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</si>
  <si>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</si>
  <si>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</si>
  <si>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</si>
  <si>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</si>
  <si>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</si>
  <si>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</si>
  <si>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</si>
  <si>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</si>
  <si>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</si>
  <si>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</si>
  <si>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</si>
  <si>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</si>
  <si>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</si>
  <si>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</si>
  <si>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</si>
  <si>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</si>
  <si>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</si>
  <si>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</si>
  <si>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</si>
  <si>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</si>
  <si>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</si>
  <si>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</si>
  <si>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</si>
  <si>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</si>
  <si>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</si>
  <si>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</si>
  <si>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</si>
  <si>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</si>
  <si>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</si>
  <si>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</si>
  <si>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</si>
  <si>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</si>
  <si>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</si>
  <si>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</si>
  <si>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</si>
  <si>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</si>
  <si>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</si>
  <si>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</si>
  <si>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</si>
  <si>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</si>
  <si>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</si>
  <si>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</si>
  <si>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</si>
  <si>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</si>
  <si>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</si>
  <si>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</si>
  <si>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</si>
  <si>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</si>
  <si>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</si>
  <si>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</si>
  <si>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</si>
  <si>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</si>
  <si>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</si>
  <si>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</si>
  <si>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</si>
  <si>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</si>
  <si>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</si>
  <si>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</si>
  <si>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</si>
  <si>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</si>
  <si>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</si>
  <si>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</si>
  <si>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</si>
  <si>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</si>
  <si>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</si>
  <si>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</si>
  <si>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</si>
  <si>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</si>
  <si>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</si>
  <si>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</si>
  <si>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</si>
  <si>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</si>
  <si>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</si>
  <si>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</si>
  <si>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</si>
  <si>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</si>
  <si>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</si>
  <si>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</si>
  <si>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</si>
  <si>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</si>
  <si>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</si>
  <si>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</si>
  <si>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</si>
  <si>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</si>
  <si>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</si>
  <si>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</si>
  <si>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</si>
  <si>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</si>
  <si>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</si>
  <si>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</si>
  <si>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</si>
  <si>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</si>
  <si>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</si>
  <si>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</si>
  <si>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</si>
  <si>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</si>
  <si>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</si>
  <si>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</si>
  <si>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</si>
  <si>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</si>
  <si>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</si>
  <si>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</si>
  <si>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</si>
  <si>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</si>
  <si>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</si>
  <si>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</si>
  <si>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</si>
  <si>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</si>
  <si>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</si>
  <si>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</si>
  <si>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</si>
  <si>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</si>
  <si>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</si>
  <si>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</si>
  <si>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</si>
  <si>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</si>
  <si>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</si>
  <si>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</si>
  <si>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</si>
  <si>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</si>
  <si>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</si>
  <si>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</si>
  <si>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</si>
  <si>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</si>
  <si>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</si>
  <si>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</si>
  <si>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</si>
  <si>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</si>
  <si>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</si>
  <si>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</si>
  <si>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</si>
  <si>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</si>
  <si>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</si>
  <si>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</si>
  <si>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</si>
  <si>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</si>
  <si>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</si>
  <si>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</si>
  <si>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</si>
  <si>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</si>
  <si>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</si>
  <si>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</si>
  <si>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</si>
  <si>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</si>
  <si>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</si>
  <si>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</si>
  <si>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</si>
  <si>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</si>
  <si>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</si>
  <si>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</si>
  <si>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</si>
  <si>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</si>
  <si>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</si>
  <si>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</si>
  <si>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</si>
  <si>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</si>
  <si>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</si>
  <si>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</si>
  <si>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</si>
  <si>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</si>
  <si>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</si>
  <si>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</si>
  <si>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</si>
  <si>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</si>
  <si>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</si>
  <si>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</si>
  <si>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</si>
  <si>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</si>
  <si>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</si>
  <si>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</si>
  <si>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</si>
  <si>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</si>
  <si>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</si>
  <si>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</si>
  <si>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</si>
  <si>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</si>
  <si>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</si>
  <si>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</si>
  <si>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</si>
  <si>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</si>
  <si>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</si>
  <si>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</si>
  <si>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</si>
  <si>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</si>
  <si>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</si>
  <si>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</si>
  <si>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</si>
  <si>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</si>
  <si>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</si>
  <si>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</si>
  <si>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</si>
  <si>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</si>
  <si>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</si>
  <si>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</si>
  <si>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</si>
  <si>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</si>
  <si>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</si>
  <si>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</si>
  <si>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</si>
  <si>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</si>
  <si>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</si>
  <si>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</si>
  <si>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</si>
  <si>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</si>
  <si>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</si>
  <si>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</si>
  <si>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</si>
  <si>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</si>
  <si>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</si>
  <si>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</si>
  <si>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</si>
  <si>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</si>
  <si>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</si>
  <si>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</si>
  <si>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</si>
  <si>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</si>
  <si>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</si>
  <si>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</si>
  <si>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</si>
  <si>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</si>
  <si>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</si>
  <si>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</si>
  <si>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</si>
  <si>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</si>
  <si>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</si>
  <si>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</si>
  <si>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</si>
  <si>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</si>
  <si>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</si>
  <si>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</si>
  <si>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</si>
  <si>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</si>
  <si>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</si>
  <si>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</si>
  <si>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</si>
  <si>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</si>
  <si>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</si>
  <si>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</si>
  <si>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</si>
  <si>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</si>
  <si>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</si>
  <si>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</si>
  <si>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</si>
  <si>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</si>
  <si>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</si>
  <si>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</si>
  <si>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</si>
  <si>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</si>
  <si>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</si>
  <si>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</si>
  <si>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</si>
  <si>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</si>
  <si>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</si>
  <si>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</si>
  <si>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</si>
  <si>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</si>
  <si>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</si>
  <si>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</si>
  <si>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</si>
  <si>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</si>
  <si>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</si>
  <si>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</si>
  <si>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</si>
  <si>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</si>
  <si>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</si>
  <si>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</si>
  <si>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</si>
  <si>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</si>
  <si>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</si>
  <si>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</si>
  <si>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</si>
  <si>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</si>
  <si>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</si>
  <si>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</si>
  <si>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</si>
  <si>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</si>
  <si>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</si>
  <si>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</si>
  <si>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</si>
  <si>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</si>
  <si>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</si>
  <si>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</si>
  <si>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</si>
  <si>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</si>
  <si>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</si>
  <si>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</si>
  <si>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</si>
  <si>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</si>
  <si>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</si>
  <si>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</si>
  <si>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</si>
  <si>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</si>
  <si>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</si>
  <si>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</si>
  <si>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</si>
  <si>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</si>
  <si>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</si>
  <si>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</si>
  <si>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</si>
  <si>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</si>
  <si>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</si>
  <si>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</si>
  <si>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</si>
  <si>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</si>
  <si>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</si>
  <si>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</si>
  <si>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</si>
  <si>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</si>
  <si>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</si>
  <si>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</si>
  <si>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</si>
  <si>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</si>
  <si>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</si>
  <si>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</si>
  <si>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</si>
  <si>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</si>
  <si>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</si>
  <si>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</si>
  <si>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</si>
  <si>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</si>
  <si>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</si>
  <si>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</si>
  <si>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</si>
  <si>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</si>
  <si>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</si>
  <si>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</si>
  <si>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</si>
  <si>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</si>
  <si>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</si>
  <si>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</si>
  <si>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</si>
  <si>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</si>
  <si>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</si>
  <si>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</si>
  <si>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</si>
  <si>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</si>
  <si>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</si>
  <si>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</si>
  <si>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</si>
  <si>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</si>
  <si>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</si>
  <si>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</si>
  <si>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</si>
  <si>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</si>
  <si>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</si>
  <si>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</si>
  <si>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</si>
  <si>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</si>
  <si>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</si>
  <si>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</si>
  <si>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</si>
  <si>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</si>
  <si>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</si>
  <si>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</si>
  <si>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</si>
  <si>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</si>
  <si>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</si>
  <si>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</si>
  <si>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</si>
  <si>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</si>
  <si>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</si>
  <si>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</si>
  <si>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</si>
  <si>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</si>
  <si>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</si>
  <si>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</si>
  <si>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</si>
  <si>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</si>
  <si>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</si>
  <si>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</si>
  <si>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</si>
  <si>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</si>
  <si>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</si>
  <si>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</si>
  <si>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</si>
  <si>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</si>
  <si>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</si>
  <si>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</si>
  <si>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</si>
  <si>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</si>
  <si>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</si>
  <si>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</si>
  <si>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</si>
  <si>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</si>
  <si>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</si>
  <si>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</si>
  <si>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</si>
  <si>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</si>
  <si>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</si>
  <si>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</si>
  <si>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</si>
  <si>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</si>
  <si>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</si>
  <si>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</si>
  <si>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</si>
  <si>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</si>
  <si>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</si>
  <si>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</si>
  <si>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</si>
  <si>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</si>
  <si>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</si>
  <si>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</si>
  <si>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</si>
  <si>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</si>
  <si>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</si>
  <si>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</si>
  <si>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</si>
  <si>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</si>
  <si>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</si>
  <si>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</si>
  <si>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</si>
  <si>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</si>
  <si>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</si>
  <si>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</si>
  <si>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</si>
  <si>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</si>
  <si>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</si>
  <si>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</si>
  <si>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</si>
  <si>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</si>
  <si>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</si>
  <si>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</si>
  <si>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</si>
  <si>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</si>
  <si>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</si>
  <si>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</si>
  <si>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</si>
  <si>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</si>
  <si>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</si>
  <si>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</si>
  <si>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</si>
  <si>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</si>
  <si>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</si>
  <si>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</si>
  <si>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</si>
  <si>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</si>
  <si>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</si>
  <si>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</si>
  <si>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</si>
  <si>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</si>
  <si>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</si>
  <si>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</si>
  <si>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</si>
  <si>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</si>
  <si>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</si>
  <si>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</si>
  <si>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</si>
  <si>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</si>
  <si>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</si>
  <si>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</si>
  <si>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</si>
  <si>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</si>
  <si>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</si>
  <si>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</si>
  <si>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</si>
  <si>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</si>
  <si>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</si>
  <si>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</si>
  <si>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</si>
  <si>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</si>
  <si>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</si>
  <si>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</si>
  <si>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</si>
  <si>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</si>
  <si>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</si>
  <si>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</si>
  <si>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</si>
  <si>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</si>
  <si>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</si>
  <si>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</si>
  <si>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</si>
  <si>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</si>
  <si>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</si>
  <si>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</si>
  <si>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</si>
  <si>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</si>
  <si>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</si>
  <si>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</si>
  <si>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</si>
  <si>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</si>
  <si>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</si>
  <si>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</si>
  <si>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</si>
  <si>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</si>
  <si>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</si>
  <si>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</si>
  <si>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</si>
  <si>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</si>
  <si>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</si>
  <si>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</si>
  <si>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</si>
  <si>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</si>
  <si>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</si>
  <si>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</si>
  <si>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</si>
  <si>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</si>
  <si>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</si>
  <si>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</si>
  <si>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</si>
  <si>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</si>
  <si>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</si>
  <si>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</si>
  <si>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</si>
  <si>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</si>
  <si>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</si>
  <si>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</si>
  <si>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</si>
  <si>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</si>
  <si>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</si>
  <si>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</si>
  <si>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</si>
  <si>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</si>
  <si>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</si>
  <si>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</si>
  <si>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</si>
  <si>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</si>
  <si>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</si>
  <si>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</si>
  <si>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</si>
  <si>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</si>
  <si>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</si>
  <si>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</si>
  <si>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</si>
  <si>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</si>
  <si>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</si>
  <si>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</si>
  <si>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</si>
  <si>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</si>
  <si>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</si>
  <si>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</si>
  <si>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</si>
  <si>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</si>
  <si>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</si>
  <si>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</si>
  <si>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</si>
  <si>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</si>
  <si>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</si>
  <si>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</si>
  <si>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</si>
  <si>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</si>
  <si>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</si>
  <si>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</si>
  <si>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</si>
  <si>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</si>
  <si>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</si>
  <si>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</si>
  <si>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</si>
  <si>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</si>
  <si>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</si>
  <si>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</si>
  <si>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</si>
  <si>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</si>
  <si>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</si>
  <si>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</si>
  <si>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</si>
  <si>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</si>
  <si>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</si>
  <si>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</si>
  <si>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</si>
  <si>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</si>
  <si>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</si>
  <si>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</si>
  <si>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</si>
  <si>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</si>
  <si>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</si>
  <si>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</si>
  <si>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</si>
  <si>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</si>
  <si>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</si>
  <si>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</si>
  <si>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</si>
  <si>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</si>
  <si>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</si>
  <si>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</si>
  <si>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</si>
  <si>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</si>
  <si>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</si>
  <si>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</si>
  <si>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</si>
  <si>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</si>
  <si>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</si>
  <si>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</si>
  <si>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</si>
  <si>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</si>
  <si>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</si>
  <si>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</si>
  <si>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</si>
  <si>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</si>
  <si>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</si>
  <si>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</si>
  <si>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</si>
  <si>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</si>
  <si>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</si>
  <si>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</si>
  <si>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</si>
  <si>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</si>
  <si>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</si>
  <si>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</si>
  <si>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</si>
  <si>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</si>
  <si>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</si>
  <si>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</si>
  <si>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</si>
  <si>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</si>
  <si>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</si>
  <si>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</si>
  <si>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</si>
  <si>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</si>
  <si>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</si>
  <si>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</si>
  <si>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</si>
  <si>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</si>
  <si>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</si>
  <si>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</si>
  <si>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</si>
  <si>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</si>
  <si>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</si>
  <si>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</si>
  <si>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</si>
  <si>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</si>
  <si>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</si>
  <si>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</si>
  <si>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</si>
  <si>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</si>
  <si>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</si>
  <si>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</si>
  <si>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</si>
  <si>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</si>
  <si>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</si>
  <si>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</si>
  <si>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</si>
  <si>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</si>
  <si>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</si>
  <si>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</si>
  <si>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</si>
  <si>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</si>
  <si>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</si>
  <si>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</si>
  <si>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</si>
  <si>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</si>
  <si>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</si>
  <si>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</si>
  <si>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</si>
  <si>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</si>
  <si>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</si>
  <si>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</si>
  <si>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</si>
  <si>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</si>
  <si>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</si>
  <si>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</si>
  <si>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</si>
  <si>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</si>
  <si>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</si>
  <si>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</si>
  <si>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</si>
  <si>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</si>
  <si>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</si>
  <si>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</si>
  <si>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</si>
  <si>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</si>
  <si>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</si>
  <si>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</si>
  <si>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</si>
  <si>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</si>
  <si>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</si>
  <si>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</si>
  <si>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</si>
  <si>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</si>
  <si>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</si>
  <si>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</si>
  <si>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</si>
  <si>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</si>
  <si>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</si>
  <si>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</si>
  <si>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</si>
  <si>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</si>
  <si>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</si>
  <si>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</si>
  <si>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</si>
  <si>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</si>
  <si>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</si>
  <si>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</si>
  <si>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</si>
  <si>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</si>
  <si>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</si>
  <si>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</si>
  <si>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</si>
  <si>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</si>
  <si>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</si>
  <si>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</si>
  <si>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</si>
  <si>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</si>
  <si>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</si>
  <si>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</si>
  <si>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</si>
  <si>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</si>
  <si>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</si>
  <si>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</si>
  <si>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</si>
  <si>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</si>
  <si>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</si>
  <si>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</si>
  <si>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</si>
  <si>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</si>
  <si>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</si>
  <si>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</si>
  <si>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</si>
  <si>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</si>
  <si>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</si>
  <si>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</si>
  <si>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</si>
  <si>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</si>
  <si>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</si>
  <si>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</si>
  <si>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</si>
  <si>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</si>
  <si>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</si>
  <si>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</si>
  <si>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</si>
  <si>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</si>
  <si>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</si>
  <si>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</si>
  <si>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</si>
  <si>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</si>
  <si>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</si>
  <si>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</si>
  <si>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</si>
  <si>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</si>
  <si>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</si>
  <si>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</si>
  <si>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</si>
  <si>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</si>
  <si>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</si>
  <si>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</si>
  <si>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</si>
  <si>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</si>
  <si>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</si>
  <si>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</si>
  <si>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</si>
  <si>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</si>
  <si>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</si>
  <si>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</si>
  <si>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</si>
  <si>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</si>
  <si>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</si>
  <si>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</si>
  <si>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</si>
  <si>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</si>
  <si>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</si>
  <si>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</si>
  <si>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</si>
  <si>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</si>
  <si>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</si>
  <si>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</si>
  <si>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</si>
  <si>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</si>
  <si>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</si>
  <si>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</si>
  <si>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</si>
  <si>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</si>
  <si>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</si>
  <si>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</si>
  <si>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</si>
  <si>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</si>
  <si>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</si>
  <si>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</si>
  <si>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</si>
  <si>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</si>
  <si>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</si>
  <si>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</si>
  <si>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</si>
  <si>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</si>
  <si>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</si>
  <si>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</si>
  <si>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</si>
  <si>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</si>
  <si>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</si>
  <si>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</si>
  <si>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</si>
  <si>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</si>
  <si>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</si>
  <si>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</si>
  <si>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</si>
  <si>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</si>
  <si>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</si>
  <si>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</si>
  <si>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</si>
  <si>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</si>
  <si>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</si>
  <si>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</si>
  <si>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</si>
  <si>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</si>
  <si>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</si>
  <si>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</si>
  <si>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</si>
  <si>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</si>
  <si>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</si>
  <si>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</si>
  <si>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</si>
  <si>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</si>
  <si>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</si>
  <si>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</si>
  <si>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</si>
  <si>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</si>
  <si>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</si>
  <si>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</si>
  <si>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</si>
  <si>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</si>
  <si>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</si>
  <si>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</si>
  <si>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</si>
  <si>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</si>
  <si>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</si>
  <si>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</si>
  <si>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</si>
  <si>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</si>
  <si>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</si>
  <si>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</si>
  <si>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</si>
  <si>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</si>
  <si>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</si>
  <si>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</si>
  <si>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</si>
  <si>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</si>
  <si>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</si>
  <si>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</si>
  <si>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</si>
  <si>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</si>
  <si>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</si>
  <si>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</si>
  <si>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</si>
  <si>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</si>
  <si>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</si>
  <si>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</si>
  <si>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</si>
  <si>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</si>
  <si>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</si>
  <si>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</si>
  <si>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</si>
  <si>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</si>
  <si>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</si>
  <si>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</si>
  <si>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</si>
  <si>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</si>
  <si>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</si>
  <si>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</si>
  <si>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</si>
  <si>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</si>
  <si>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</si>
  <si>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</si>
  <si>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</si>
  <si>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</si>
  <si>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</si>
  <si>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</si>
  <si>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</si>
  <si>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</si>
  <si>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</si>
  <si>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</si>
  <si>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</si>
  <si>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</si>
  <si>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</si>
  <si>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</si>
  <si>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</si>
  <si>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</si>
  <si>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</si>
  <si>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</si>
  <si>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</si>
  <si>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</si>
  <si>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</si>
  <si>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</si>
  <si>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</si>
  <si>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</si>
  <si>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</si>
  <si>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</si>
  <si>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</si>
  <si>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</si>
  <si>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</si>
  <si>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</si>
  <si>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</si>
  <si>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</si>
  <si>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</si>
  <si>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</si>
  <si>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</si>
  <si>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</si>
  <si>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</si>
  <si>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</si>
  <si>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</si>
  <si>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</si>
  <si>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</si>
  <si>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</si>
  <si>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</si>
  <si>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</si>
  <si>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</si>
  <si>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</si>
  <si>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</si>
  <si>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</si>
  <si>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</si>
  <si>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</si>
  <si>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</si>
  <si>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</si>
  <si>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</si>
  <si>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</si>
  <si>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</si>
  <si>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</si>
  <si>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</si>
  <si>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</si>
  <si>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</si>
  <si>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</si>
  <si>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</si>
  <si>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</si>
  <si>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</si>
  <si>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</si>
  <si>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</si>
  <si>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</si>
  <si>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</si>
  <si>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</si>
  <si>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</si>
  <si>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</si>
  <si>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</si>
  <si>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</si>
  <si>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</si>
  <si>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</si>
  <si>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</si>
  <si>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</si>
  <si>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</si>
  <si>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</si>
  <si>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</si>
  <si>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</si>
  <si>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</si>
  <si>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</si>
  <si>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</si>
  <si>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</si>
  <si>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</si>
  <si>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</si>
  <si>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</si>
  <si>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</si>
  <si>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</si>
  <si>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</si>
  <si>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</si>
  <si>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</si>
  <si>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</si>
  <si>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</si>
  <si>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</si>
  <si>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</si>
  <si>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</si>
  <si>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</si>
  <si>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</si>
  <si>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</si>
  <si>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</si>
  <si>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</si>
  <si>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</si>
  <si>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</si>
  <si>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</si>
  <si>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</si>
  <si>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</si>
  <si>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</si>
  <si>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</si>
  <si>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</si>
  <si>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</si>
  <si>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</si>
  <si>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</si>
  <si>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</si>
  <si>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</si>
  <si>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</si>
  <si>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</si>
  <si>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</si>
  <si>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</si>
  <si>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</si>
  <si>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</si>
  <si>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</si>
  <si>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</si>
  <si>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</si>
  <si>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</si>
  <si>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</si>
  <si>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</si>
  <si>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</si>
  <si>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</si>
  <si>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</si>
  <si>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</si>
  <si>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</si>
  <si>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</si>
  <si>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</si>
  <si>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</si>
  <si>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</si>
  <si>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</si>
  <si>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</si>
  <si>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</si>
  <si>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</si>
  <si>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</si>
  <si>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</si>
  <si>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</si>
  <si>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</si>
  <si>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</si>
  <si>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</si>
  <si>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</si>
  <si>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</si>
  <si>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</si>
  <si>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</si>
  <si>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</si>
  <si>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</si>
  <si>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</si>
  <si>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</si>
  <si>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</si>
  <si>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</si>
  <si>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</si>
  <si>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</si>
  <si>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</si>
  <si>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</si>
  <si>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</si>
  <si>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</si>
  <si>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</si>
  <si>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</si>
  <si>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</si>
  <si>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</si>
  <si>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</si>
  <si>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</si>
  <si>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</si>
  <si>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</si>
  <si>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</si>
  <si>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</si>
  <si>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</si>
  <si>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</si>
  <si>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</si>
  <si>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</si>
  <si>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</si>
  <si>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</si>
  <si>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</si>
  <si>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</si>
  <si>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</si>
  <si>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</si>
  <si>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</si>
  <si>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</si>
  <si>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</si>
  <si>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</si>
  <si>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</si>
  <si>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</si>
  <si>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</si>
  <si>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</si>
  <si>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</si>
  <si>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</si>
  <si>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</si>
  <si>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</si>
  <si>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</si>
  <si>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</si>
  <si>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</si>
  <si>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</si>
  <si>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</si>
  <si>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</si>
  <si>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</si>
  <si>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</si>
  <si>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</si>
  <si>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</si>
  <si>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</si>
  <si>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</si>
  <si>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</si>
  <si>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</si>
  <si>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</si>
  <si>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</si>
  <si>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</si>
  <si>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</si>
  <si>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</si>
  <si>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</si>
  <si>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</si>
  <si>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</si>
  <si>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</si>
  <si>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</si>
  <si>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</si>
  <si>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</si>
  <si>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</si>
  <si>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</si>
  <si>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</si>
  <si>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</si>
  <si>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</si>
  <si>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</si>
  <si>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</si>
  <si>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</si>
  <si>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</si>
  <si>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</si>
  <si>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</si>
  <si>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</si>
  <si>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</si>
  <si>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</si>
  <si>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</si>
  <si>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</si>
  <si>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</si>
  <si>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</si>
  <si>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</si>
  <si>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</si>
  <si>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</si>
  <si>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</si>
  <si>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</si>
  <si>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</si>
  <si>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</si>
  <si>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</si>
  <si>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</si>
  <si>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</si>
  <si>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</si>
  <si>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</si>
  <si>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</si>
  <si>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</si>
  <si>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</si>
  <si>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</si>
  <si>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</si>
  <si>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</si>
  <si>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</si>
  <si>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</si>
  <si>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</si>
  <si>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</si>
  <si>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</si>
  <si>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</si>
  <si>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</si>
  <si>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</si>
  <si>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</si>
  <si>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</si>
  <si>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</si>
  <si>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</si>
  <si>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</si>
  <si>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</si>
  <si>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</si>
  <si>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</si>
  <si>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</si>
  <si>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</si>
  <si>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</si>
  <si>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</si>
  <si>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</si>
  <si>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</si>
  <si>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</si>
  <si>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</si>
  <si>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</si>
  <si>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</si>
  <si>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</si>
  <si>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</si>
  <si>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</si>
  <si>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</si>
  <si>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</si>
  <si>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</si>
  <si>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</si>
  <si>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</si>
  <si>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</si>
  <si>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</si>
  <si>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</si>
  <si>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</si>
  <si>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</si>
  <si>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</si>
  <si>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</si>
  <si>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</si>
  <si>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</si>
  <si>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</si>
  <si>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</si>
  <si>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</si>
  <si>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</si>
  <si>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</si>
  <si>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</si>
  <si>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</si>
  <si>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</si>
  <si>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</si>
  <si>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</si>
  <si>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</si>
  <si>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</si>
  <si>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</si>
  <si>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</si>
  <si>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</si>
  <si>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</si>
  <si>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</si>
  <si>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</si>
  <si>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</si>
  <si>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</si>
  <si>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</si>
  <si>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</si>
  <si>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</si>
  <si>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</si>
  <si>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</si>
  <si>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</si>
  <si>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</si>
  <si>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</si>
  <si>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</si>
  <si>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</si>
  <si>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</si>
  <si>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</si>
  <si>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</si>
  <si>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</si>
  <si>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</si>
  <si>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</si>
  <si>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</si>
  <si>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</si>
  <si>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</si>
  <si>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</si>
  <si>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</si>
  <si>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</si>
  <si>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</si>
  <si>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</si>
  <si>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</si>
  <si>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</si>
  <si>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</si>
  <si>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</si>
  <si>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</si>
  <si>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</si>
  <si>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</si>
  <si>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</si>
  <si>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</si>
  <si>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</si>
  <si>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</si>
  <si>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</si>
  <si>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</si>
  <si>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</si>
  <si>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</si>
  <si>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</si>
  <si>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</si>
  <si>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</si>
  <si>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</si>
  <si>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</si>
  <si>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</si>
  <si>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</si>
  <si>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</si>
  <si>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</si>
  <si>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</si>
  <si>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</si>
  <si>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</si>
  <si>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</si>
  <si>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</si>
  <si>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</si>
  <si>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</si>
  <si>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</si>
  <si>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</si>
  <si>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</si>
  <si>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</si>
  <si>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</si>
  <si>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</si>
  <si>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</si>
  <si>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</si>
  <si>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</si>
  <si>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</si>
  <si>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</si>
  <si>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</si>
  <si>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</si>
  <si>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</si>
  <si>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</si>
  <si>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</si>
  <si>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</si>
  <si>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</si>
  <si>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</si>
  <si>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</si>
  <si>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</si>
  <si>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</si>
  <si>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</si>
  <si>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</si>
  <si>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</si>
  <si>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</si>
  <si>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</si>
  <si>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</si>
  <si>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</si>
  <si>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</si>
  <si>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</si>
  <si>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</si>
  <si>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</si>
  <si>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</si>
  <si>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</si>
  <si>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</si>
  <si>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</si>
  <si>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</si>
  <si>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</si>
  <si>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</si>
  <si>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</si>
  <si>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</si>
  <si>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</si>
  <si>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</si>
  <si>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</si>
  <si>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</si>
  <si>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</si>
  <si>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</si>
  <si>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</si>
  <si>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</si>
  <si>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</si>
  <si>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</si>
  <si>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</si>
  <si>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</si>
  <si>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</si>
  <si>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</si>
  <si>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</si>
  <si>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</si>
  <si>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</si>
  <si>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</si>
  <si>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</si>
  <si>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</si>
  <si>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</si>
  <si>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</si>
  <si>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</si>
  <si>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</si>
  <si>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</si>
  <si>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</si>
  <si>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</si>
  <si>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</si>
  <si>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</si>
  <si>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</si>
  <si>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</si>
  <si>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</si>
  <si>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</si>
  <si>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</si>
  <si>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</si>
  <si>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</si>
  <si>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</si>
  <si>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</si>
  <si>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</si>
  <si>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</si>
  <si>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</si>
  <si>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</si>
  <si>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</si>
  <si>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</si>
  <si>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</si>
  <si>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</si>
  <si>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</si>
  <si>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</si>
  <si>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</si>
  <si>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</si>
  <si>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</si>
  <si>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</si>
  <si>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</si>
  <si>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</si>
  <si>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</si>
  <si>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</si>
  <si>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</si>
  <si>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</si>
  <si>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</si>
  <si>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</si>
  <si>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</si>
  <si>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</si>
  <si>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</si>
  <si>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</si>
  <si>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</si>
  <si>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</si>
  <si>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</si>
  <si>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</si>
  <si>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</si>
  <si>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</si>
  <si>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</si>
  <si>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</si>
  <si>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</si>
  <si>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</si>
  <si>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</si>
  <si>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</si>
  <si>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</si>
  <si>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</si>
  <si>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</si>
  <si>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</si>
  <si>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</si>
  <si>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</si>
  <si>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</si>
  <si>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</si>
  <si>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</si>
  <si>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</si>
  <si>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</si>
  <si>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</si>
  <si>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</si>
  <si>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</si>
  <si>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</si>
  <si>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</si>
  <si>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</si>
  <si>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</si>
  <si>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</si>
  <si>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</si>
  <si>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</si>
  <si>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</si>
  <si>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</si>
  <si>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</si>
  <si>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</si>
  <si>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</si>
  <si>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</si>
  <si>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</si>
  <si>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</si>
  <si>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</si>
  <si>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</si>
  <si>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</si>
  <si>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</si>
  <si>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</si>
  <si>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</si>
  <si>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</si>
  <si>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</si>
  <si>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</si>
  <si>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</si>
  <si>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</si>
  <si>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</si>
  <si>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</si>
  <si>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</si>
  <si>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</si>
  <si>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</si>
  <si>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</si>
  <si>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</si>
  <si>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</si>
  <si>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</si>
  <si>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</si>
  <si>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</si>
  <si>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</si>
  <si>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</si>
  <si>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</si>
  <si>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</si>
  <si>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</si>
  <si>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</si>
  <si>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</si>
  <si>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</si>
  <si>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</si>
  <si>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</si>
  <si>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</si>
  <si>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</si>
  <si>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</si>
  <si>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</si>
  <si>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</si>
  <si>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</si>
  <si>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</si>
  <si>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</si>
  <si>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</si>
  <si>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</si>
  <si>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</si>
  <si>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</si>
  <si>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</si>
  <si>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</si>
  <si>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</si>
  <si>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</si>
  <si>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</si>
  <si>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</si>
  <si>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</si>
  <si>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</si>
  <si>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</si>
  <si>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</si>
  <si>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</si>
  <si>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</si>
  <si>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</si>
  <si>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</si>
  <si>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</si>
  <si>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</si>
  <si>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</si>
  <si>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</si>
  <si>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</si>
  <si>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</si>
  <si>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</si>
  <si>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</si>
  <si>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</si>
  <si>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</si>
  <si>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</si>
  <si>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</si>
  <si>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</si>
  <si>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</si>
  <si>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</si>
  <si>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</si>
  <si>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</si>
  <si>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</si>
  <si>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</si>
  <si>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</si>
  <si>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</si>
  <si>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</si>
  <si>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</si>
  <si>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</si>
  <si>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</si>
  <si>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</si>
  <si>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</si>
  <si>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</si>
  <si>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</si>
  <si>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</si>
  <si>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</si>
  <si>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</si>
  <si>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</si>
  <si>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</si>
  <si>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</si>
  <si>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</si>
  <si>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</si>
  <si>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</si>
  <si>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</si>
  <si>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</si>
  <si>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</si>
  <si>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</si>
  <si>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</si>
  <si>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</si>
  <si>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</si>
  <si>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</si>
  <si>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</si>
  <si>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</si>
  <si>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</si>
  <si>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</si>
  <si>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</si>
  <si>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</si>
  <si>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</si>
  <si>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</si>
  <si>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</si>
  <si>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</si>
  <si>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</si>
  <si>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</si>
  <si>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</si>
  <si>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</si>
  <si>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</si>
  <si>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</si>
  <si>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</si>
  <si>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</si>
  <si>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</si>
  <si>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</si>
  <si>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</si>
  <si>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</si>
  <si>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</si>
  <si>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</si>
  <si>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</si>
  <si>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</si>
  <si>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</si>
  <si>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</si>
  <si>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</si>
  <si>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</si>
  <si>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</si>
  <si>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</si>
  <si>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</si>
  <si>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</si>
  <si>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</si>
  <si>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</si>
  <si>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</si>
  <si>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</si>
  <si>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</si>
  <si>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</si>
  <si>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</si>
  <si>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</si>
  <si>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</si>
  <si>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</si>
  <si>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</si>
  <si>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</si>
  <si>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</si>
  <si>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</si>
  <si>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</si>
  <si>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</si>
  <si>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</si>
  <si>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</si>
  <si>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</si>
  <si>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</si>
  <si>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</si>
  <si>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</si>
  <si>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</si>
  <si>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</si>
  <si>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</si>
  <si>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</si>
  <si>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</si>
  <si>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</si>
  <si>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</si>
  <si>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</si>
  <si>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</si>
  <si>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</si>
  <si>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</si>
  <si>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</si>
  <si>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</si>
  <si>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</si>
  <si>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</si>
  <si>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</si>
  <si>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</si>
  <si>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</si>
  <si>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</si>
  <si>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</si>
  <si>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</si>
  <si>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</si>
  <si>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</si>
  <si>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</si>
  <si>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</si>
  <si>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</si>
  <si>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</si>
  <si>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</si>
  <si>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</si>
  <si>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</si>
  <si>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</si>
  <si>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</si>
  <si>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</si>
  <si>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</si>
  <si>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</si>
  <si>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</si>
  <si>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</si>
  <si>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</si>
  <si>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</si>
  <si>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</si>
  <si>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</si>
  <si>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</si>
  <si>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</si>
  <si>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</si>
  <si>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</si>
  <si>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</si>
  <si>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</si>
  <si>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</si>
  <si>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</si>
  <si>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</si>
  <si>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</si>
  <si>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</si>
  <si>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</si>
  <si>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</si>
  <si>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</si>
  <si>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</si>
  <si>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</si>
  <si>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</si>
  <si>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</si>
  <si>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</si>
  <si>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</si>
  <si>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</si>
  <si>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</si>
  <si>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</si>
  <si>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</si>
  <si>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</si>
  <si>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</si>
  <si>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</si>
  <si>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</si>
  <si>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</si>
  <si>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</si>
  <si>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</si>
  <si>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</si>
  <si>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</si>
  <si>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</si>
  <si>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</si>
  <si>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</si>
  <si>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</si>
  <si>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</si>
  <si>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</si>
  <si>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</si>
  <si>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</si>
  <si>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</si>
  <si>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</si>
  <si>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</si>
  <si>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</si>
  <si>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</si>
  <si>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</si>
  <si>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</si>
  <si>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</si>
  <si>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</si>
  <si>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</si>
  <si>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</si>
  <si>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</si>
  <si>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</si>
  <si>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</si>
  <si>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</si>
  <si>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</si>
  <si>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</si>
  <si>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</si>
  <si>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</si>
  <si>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</si>
  <si>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</si>
  <si>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</si>
  <si>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</si>
  <si>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</si>
  <si>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</si>
  <si>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</si>
  <si>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</si>
  <si>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</si>
  <si>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</si>
  <si>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</si>
  <si>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</si>
  <si>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</si>
  <si>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</si>
  <si>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</si>
  <si>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</si>
  <si>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</si>
  <si>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</si>
  <si>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</si>
  <si>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</si>
  <si>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</si>
  <si>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</si>
  <si>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</si>
  <si>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</si>
  <si>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</si>
  <si>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</si>
  <si>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</si>
  <si>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</si>
  <si>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</si>
  <si>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</si>
  <si>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</si>
  <si>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</si>
  <si>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</si>
  <si>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</si>
  <si>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</si>
  <si>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</si>
  <si>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</si>
  <si>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</si>
  <si>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</si>
  <si>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</si>
  <si>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</si>
  <si>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</si>
  <si>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</si>
  <si>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</si>
  <si>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</si>
  <si>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</si>
  <si>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</si>
  <si>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</si>
  <si>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</si>
  <si>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</si>
  <si>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</si>
  <si>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</si>
  <si>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</si>
  <si>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</si>
  <si>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</si>
  <si>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</si>
  <si>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</si>
  <si>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</si>
  <si>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</si>
  <si>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</si>
  <si>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</si>
  <si>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</si>
  <si>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</si>
  <si>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</si>
  <si>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</si>
  <si>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</si>
  <si>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</si>
  <si>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</si>
  <si>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</si>
  <si>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</si>
  <si>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</si>
  <si>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</si>
  <si>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</si>
  <si>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</si>
  <si>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</si>
  <si>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</si>
  <si>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</si>
  <si>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</si>
  <si>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</si>
  <si>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</si>
  <si>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</si>
  <si>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</si>
  <si>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</si>
  <si>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</si>
  <si>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</si>
  <si>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</si>
  <si>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</si>
  <si>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</si>
  <si>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</si>
  <si>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</si>
  <si>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</si>
  <si>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</si>
  <si>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</si>
  <si>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</si>
  <si>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</si>
  <si>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</si>
  <si>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</si>
  <si>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</si>
  <si>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</si>
  <si>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</si>
  <si>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</si>
  <si>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</si>
  <si>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</si>
  <si>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</si>
  <si>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</si>
  <si>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</si>
  <si>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</si>
  <si>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</si>
  <si>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</si>
  <si>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</si>
  <si>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</si>
  <si>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</si>
  <si>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</si>
  <si>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</si>
  <si>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</si>
  <si>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</si>
  <si>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</si>
  <si>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</si>
  <si>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</si>
  <si>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</si>
  <si>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</si>
  <si>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</si>
  <si>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</si>
  <si>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</si>
  <si>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</si>
  <si>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</si>
  <si>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</si>
  <si>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</si>
  <si>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</si>
  <si>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</si>
  <si>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</si>
  <si>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</si>
  <si>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</si>
  <si>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</si>
  <si>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</si>
  <si>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</si>
  <si>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</si>
  <si>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</si>
  <si>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</si>
  <si>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</si>
  <si>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</si>
  <si>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</si>
  <si>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</si>
  <si>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</si>
  <si>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</si>
  <si>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</si>
  <si>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</si>
  <si>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</si>
  <si>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</si>
  <si>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</si>
  <si>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</si>
  <si>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</si>
  <si>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</si>
  <si>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</si>
  <si>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</si>
  <si>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</si>
  <si>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</si>
  <si>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</si>
  <si>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</si>
  <si>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</si>
  <si>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</si>
  <si>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</si>
  <si>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</si>
  <si>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</si>
  <si>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</si>
  <si>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</si>
  <si>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</si>
  <si>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</si>
  <si>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</si>
  <si>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</si>
  <si>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</si>
  <si>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</si>
  <si>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</si>
  <si>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</si>
  <si>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</si>
  <si>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</si>
  <si>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</si>
  <si>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</si>
  <si>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</si>
  <si>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</si>
  <si>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</si>
  <si>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</si>
  <si>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</si>
  <si>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</si>
  <si>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</si>
  <si>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</si>
  <si>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</si>
  <si>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</si>
  <si>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</si>
  <si>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</si>
  <si>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</si>
  <si>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</si>
  <si>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</si>
  <si>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</si>
  <si>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</si>
  <si>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</si>
  <si>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</si>
  <si>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</si>
  <si>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</si>
  <si>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</si>
  <si>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</si>
  <si>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</si>
  <si>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</si>
  <si>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</si>
  <si>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</si>
  <si>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</si>
  <si>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</si>
  <si>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</si>
  <si>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</si>
  <si>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</si>
  <si>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</si>
  <si>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</si>
  <si>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</si>
  <si>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</si>
  <si>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</si>
  <si>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</si>
  <si>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</si>
  <si>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</si>
  <si>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</si>
  <si>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</si>
  <si>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</si>
  <si>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</si>
  <si>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</si>
  <si>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</si>
  <si>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</si>
  <si>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</si>
  <si>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</si>
  <si>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</si>
  <si>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</si>
  <si>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</si>
  <si>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</si>
  <si>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</si>
  <si>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</si>
  <si>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</si>
  <si>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</si>
  <si>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</si>
  <si>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</si>
  <si>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</si>
  <si>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</si>
  <si>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</si>
  <si>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</si>
  <si>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</si>
  <si>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</si>
  <si>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</si>
  <si>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</si>
  <si>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</si>
  <si>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</si>
  <si>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</si>
  <si>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</si>
  <si>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</si>
  <si>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</si>
  <si>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</si>
  <si>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</si>
  <si>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</si>
  <si>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</si>
  <si>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</si>
  <si>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</si>
  <si>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</si>
  <si>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</si>
  <si>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</si>
  <si>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</si>
  <si>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</si>
  <si>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</si>
  <si>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</si>
  <si>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</si>
  <si>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</si>
  <si>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</si>
  <si>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</si>
  <si>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</si>
  <si>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</si>
  <si>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</si>
  <si>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</si>
  <si>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</si>
  <si>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</si>
  <si>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</si>
  <si>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</si>
  <si>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</si>
  <si>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</si>
  <si>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</si>
  <si>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</si>
  <si>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</si>
  <si>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</si>
  <si>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</si>
  <si>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</si>
  <si>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</si>
  <si>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</si>
  <si>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</si>
  <si>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</si>
  <si>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</si>
  <si>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</si>
  <si>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</si>
  <si>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</si>
  <si>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</si>
  <si>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</si>
  <si>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</si>
  <si>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</si>
  <si>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</si>
  <si>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</si>
  <si>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</si>
  <si>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</si>
  <si>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</si>
  <si>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</si>
  <si>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</si>
  <si>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</si>
  <si>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</si>
  <si>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</si>
  <si>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</si>
  <si>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</si>
  <si>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</si>
  <si>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</si>
  <si>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</si>
  <si>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</si>
  <si>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</si>
  <si>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</si>
  <si>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</si>
  <si>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</si>
  <si>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</si>
  <si>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</si>
  <si>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</si>
  <si>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</si>
  <si>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</si>
  <si>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</si>
  <si>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</si>
  <si>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</si>
  <si>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</si>
  <si>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</si>
  <si>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</si>
  <si>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</si>
  <si>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</si>
  <si>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</si>
  <si>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</si>
  <si>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</si>
  <si>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</si>
  <si>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</si>
  <si>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</si>
  <si>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</si>
  <si>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</si>
  <si>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</si>
  <si>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</si>
  <si>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</si>
  <si>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</si>
  <si>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</si>
  <si>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</si>
  <si>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</si>
  <si>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</si>
  <si>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</si>
  <si>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</si>
  <si>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</si>
  <si>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</si>
  <si>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</si>
  <si>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</si>
  <si>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</si>
  <si>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</si>
  <si>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</si>
  <si>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</si>
  <si>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</si>
  <si>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</si>
  <si>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</si>
  <si>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</si>
  <si>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</si>
  <si>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</si>
  <si>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</si>
  <si>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</si>
  <si>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</si>
  <si>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</si>
  <si>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</si>
  <si>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</si>
  <si>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</si>
  <si>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</si>
  <si>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</si>
  <si>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</si>
  <si>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</si>
  <si>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</si>
  <si>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</si>
  <si>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</si>
  <si>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</si>
  <si>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</si>
  <si>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</si>
  <si>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</si>
  <si>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</si>
  <si>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</si>
  <si>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</si>
  <si>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</si>
  <si>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</si>
  <si>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</si>
  <si>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</si>
  <si>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</si>
  <si>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</si>
  <si>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</si>
  <si>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</si>
  <si>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</si>
  <si>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</si>
  <si>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</si>
  <si>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</si>
  <si>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</si>
  <si>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</si>
  <si>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</si>
  <si>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</si>
  <si>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</si>
  <si>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</si>
  <si>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</si>
  <si>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</si>
  <si>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</si>
  <si>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</si>
  <si>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</si>
  <si>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</si>
  <si>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</si>
  <si>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</si>
  <si>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</si>
  <si>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</si>
  <si>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</si>
  <si>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</si>
  <si>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</si>
  <si>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</si>
  <si>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</si>
  <si>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</si>
  <si>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</si>
  <si>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</si>
  <si>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</si>
  <si>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</si>
  <si>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</si>
  <si>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</si>
  <si>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</si>
  <si>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</si>
  <si>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</si>
  <si>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</si>
  <si>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</si>
  <si>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</si>
  <si>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</si>
  <si>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</si>
  <si>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</si>
  <si>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</si>
  <si>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</si>
  <si>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</si>
  <si>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</si>
  <si>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</si>
  <si>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</si>
  <si>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</si>
  <si>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</si>
  <si>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</si>
  <si>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</si>
  <si>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</si>
  <si>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</si>
  <si>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</si>
  <si>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</si>
  <si>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</si>
  <si>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</si>
  <si>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</si>
  <si>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</si>
  <si>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</si>
  <si>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</si>
  <si>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</si>
  <si>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</si>
  <si>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</si>
  <si>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</si>
  <si>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</si>
  <si>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</si>
  <si>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</si>
  <si>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</si>
  <si>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</si>
  <si>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</si>
  <si>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</si>
  <si>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</si>
  <si>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</si>
  <si>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</si>
  <si>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</si>
  <si>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</si>
  <si>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</si>
  <si>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</si>
  <si>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</si>
  <si>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</si>
  <si>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</si>
  <si>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</si>
  <si>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</si>
  <si>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</si>
  <si>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</si>
  <si>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</si>
  <si>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</si>
  <si>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</si>
  <si>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</si>
  <si>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</si>
  <si>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</si>
  <si>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</si>
  <si>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</si>
  <si>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</si>
  <si>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</si>
  <si>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</si>
  <si>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</si>
  <si>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</si>
  <si>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</si>
  <si>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</si>
  <si>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</si>
  <si>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</si>
  <si>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</si>
  <si>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</si>
  <si>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</si>
  <si>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</si>
  <si>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</si>
  <si>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</si>
  <si>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</si>
  <si>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</si>
  <si>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</si>
  <si>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</si>
  <si>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</si>
  <si>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</si>
  <si>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</si>
  <si>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</si>
  <si>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</si>
  <si>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</si>
  <si>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</si>
  <si>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</si>
  <si>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</si>
  <si>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</si>
  <si>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</si>
  <si>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</si>
  <si>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</si>
  <si>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</si>
  <si>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</si>
  <si>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</si>
  <si>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</si>
  <si>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</si>
  <si>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</si>
  <si>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</si>
  <si>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</si>
  <si>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</si>
  <si>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</si>
  <si>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</si>
  <si>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</si>
  <si>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</si>
  <si>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</si>
  <si>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</si>
  <si>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</si>
  <si>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</si>
  <si>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</si>
  <si>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</si>
  <si>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</si>
  <si>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</si>
  <si>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</si>
  <si>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</si>
  <si>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</si>
  <si>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</si>
  <si>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</si>
  <si>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</si>
  <si>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</si>
  <si>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</si>
  <si>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</si>
  <si>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</si>
  <si>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</si>
  <si>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</si>
  <si>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</si>
  <si>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</si>
  <si>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</si>
  <si>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</si>
  <si>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</si>
  <si>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</si>
  <si>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</si>
  <si>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</si>
  <si>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</si>
  <si>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</si>
  <si>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</si>
  <si>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</si>
  <si>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</si>
  <si>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</si>
  <si>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</si>
  <si>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</si>
  <si>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</si>
  <si>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</si>
  <si>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</si>
  <si>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</si>
  <si>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</si>
  <si>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</si>
  <si>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</si>
  <si>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</si>
  <si>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</si>
  <si>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</si>
  <si>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</si>
  <si>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</si>
  <si>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</si>
  <si>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</si>
  <si>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</si>
  <si>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</si>
  <si>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</si>
  <si>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</si>
  <si>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</si>
  <si>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</si>
  <si>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</si>
  <si>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</si>
  <si>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</si>
  <si>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</si>
  <si>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</si>
  <si>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</si>
  <si>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</si>
  <si>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</si>
  <si>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</si>
  <si>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</si>
  <si>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</si>
  <si>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</si>
  <si>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</si>
  <si>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</si>
  <si>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</si>
  <si>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</si>
  <si>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</si>
  <si>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</si>
  <si>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</si>
  <si>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</si>
  <si>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</si>
  <si>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</si>
  <si>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</si>
  <si>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</si>
  <si>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</si>
  <si>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</si>
  <si>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</si>
  <si>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</si>
  <si>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</si>
  <si>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</si>
  <si>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</si>
  <si>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</si>
  <si>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</si>
  <si>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</si>
  <si>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</si>
  <si>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</si>
  <si>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</si>
  <si>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</si>
  <si>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</si>
  <si>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</si>
  <si>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</si>
  <si>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</si>
  <si>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</si>
  <si>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</si>
  <si>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</si>
  <si>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</si>
  <si>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</si>
  <si>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</si>
  <si>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</si>
  <si>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</si>
  <si>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</si>
  <si>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</si>
  <si>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</si>
  <si>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</si>
  <si>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</si>
  <si>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</si>
  <si>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</si>
  <si>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</si>
  <si>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</si>
  <si>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</si>
  <si>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</si>
  <si>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</si>
  <si>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</si>
  <si>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</si>
  <si>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</si>
  <si>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</si>
  <si>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</si>
  <si>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</si>
  <si>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</si>
  <si>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</si>
  <si>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</si>
  <si>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</si>
  <si>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</si>
  <si>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</si>
  <si>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</si>
  <si>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</si>
  <si>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</si>
  <si>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</si>
  <si>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</si>
  <si>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</si>
  <si>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</si>
  <si>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</si>
  <si>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</si>
  <si>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</si>
  <si>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</si>
  <si>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</si>
  <si>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</si>
  <si>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</si>
  <si>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</si>
  <si>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</si>
  <si>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</si>
  <si>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</si>
  <si>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</si>
  <si>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</si>
  <si>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</si>
  <si>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</si>
  <si>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</si>
  <si>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</si>
  <si>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</si>
  <si>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</si>
  <si>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</si>
  <si>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</si>
  <si>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</si>
  <si>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</si>
  <si>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</si>
  <si>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</si>
  <si>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</si>
  <si>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</si>
  <si>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</si>
  <si>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</si>
  <si>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</si>
  <si>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</si>
  <si>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</si>
  <si>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</si>
  <si>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</si>
  <si>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</si>
  <si>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</si>
  <si>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</si>
  <si>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</si>
  <si>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</si>
  <si>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</si>
  <si>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</si>
  <si>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</si>
  <si>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</si>
  <si>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</si>
  <si>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</si>
  <si>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</si>
  <si>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</si>
  <si>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</si>
  <si>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</si>
  <si>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</si>
  <si>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</si>
  <si>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</si>
  <si>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</si>
  <si>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</si>
  <si>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</si>
  <si>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</si>
  <si>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</si>
  <si>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</si>
  <si>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</si>
  <si>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</si>
  <si>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</si>
  <si>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</si>
  <si>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</si>
  <si>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</si>
  <si>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</si>
  <si>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</si>
  <si>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</si>
  <si>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</si>
  <si>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</si>
  <si>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</si>
  <si>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</si>
  <si>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</si>
  <si>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</si>
  <si>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</si>
  <si>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</si>
  <si>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</si>
  <si>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</si>
  <si>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</si>
  <si>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</si>
  <si>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</si>
  <si>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</si>
  <si>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</si>
  <si>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</si>
  <si>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</si>
  <si>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</si>
  <si>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</si>
  <si>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</si>
  <si>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</si>
  <si>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</si>
  <si>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</si>
  <si>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</si>
  <si>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</si>
  <si>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</si>
  <si>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</si>
  <si>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</si>
  <si>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</si>
  <si>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</si>
  <si>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</si>
  <si>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</si>
  <si>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</si>
  <si>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</si>
  <si>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</si>
  <si>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</si>
  <si>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</si>
  <si>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</si>
  <si>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</si>
  <si>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</si>
  <si>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</si>
  <si>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</si>
  <si>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</si>
  <si>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</si>
  <si>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</si>
  <si>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</si>
  <si>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</si>
  <si>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</si>
  <si>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</si>
  <si>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</si>
  <si>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</si>
  <si>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</si>
  <si>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</si>
  <si>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</si>
  <si>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</si>
  <si>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</si>
  <si>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</si>
  <si>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</si>
  <si>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</si>
  <si>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</si>
  <si>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</si>
  <si>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</si>
  <si>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</si>
  <si>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</si>
  <si>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</si>
  <si>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</si>
  <si>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</si>
  <si>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</si>
  <si>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</si>
  <si>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</si>
  <si>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</si>
  <si>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</si>
  <si>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</si>
  <si>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</si>
  <si>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</si>
  <si>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</si>
  <si>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</si>
  <si>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</si>
  <si>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</si>
  <si>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</si>
  <si>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</si>
  <si>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</si>
  <si>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</si>
  <si>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</si>
  <si>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</si>
  <si>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</si>
  <si>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</si>
  <si>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</si>
  <si>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</si>
  <si>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</si>
  <si>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</si>
  <si>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</si>
  <si>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</si>
  <si>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</si>
  <si>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</si>
  <si>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</si>
  <si>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</si>
  <si>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</si>
  <si>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</si>
  <si>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</si>
  <si>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</si>
  <si>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</si>
  <si>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</si>
  <si>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</si>
  <si>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</si>
  <si>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</si>
  <si>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</si>
  <si>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</si>
  <si>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</si>
  <si>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</si>
  <si>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</si>
  <si>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</si>
  <si>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</si>
  <si>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</si>
  <si>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</si>
  <si>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</si>
  <si>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</si>
  <si>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</si>
  <si>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</si>
  <si>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</si>
  <si>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</si>
  <si>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</si>
  <si>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</si>
  <si>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</si>
  <si>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</si>
  <si>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</si>
  <si>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</si>
  <si>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</si>
  <si>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</si>
  <si>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</si>
  <si>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</si>
  <si>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</si>
  <si>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</si>
  <si>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</si>
  <si>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</si>
  <si>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</si>
  <si>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</si>
  <si>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</si>
  <si>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</si>
  <si>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</si>
  <si>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</si>
  <si>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</si>
  <si>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</si>
  <si>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</si>
  <si>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</si>
  <si>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</si>
  <si>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</si>
  <si>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</si>
  <si>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</si>
  <si>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</si>
  <si>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</si>
  <si>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</si>
  <si>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</si>
  <si>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</si>
  <si>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</si>
  <si>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</si>
  <si>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</si>
  <si>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</si>
  <si>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</si>
  <si>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</si>
  <si>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</si>
  <si>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</si>
  <si>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</si>
  <si>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</si>
  <si>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</si>
  <si>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</si>
  <si>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</si>
  <si>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</si>
  <si>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</si>
  <si>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</si>
  <si>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</si>
  <si>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</si>
  <si>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</si>
  <si>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</si>
  <si>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</si>
  <si>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</si>
  <si>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</si>
  <si>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</si>
  <si>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</si>
  <si>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</si>
  <si>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</si>
  <si>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</si>
  <si>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</si>
  <si>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</si>
  <si>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</si>
  <si>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</si>
  <si>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</si>
  <si>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</si>
  <si>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</si>
  <si>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</si>
  <si>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</si>
  <si>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</si>
  <si>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</si>
  <si>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</si>
  <si>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</si>
  <si>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</si>
  <si>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</si>
  <si>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</si>
  <si>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</si>
  <si>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</si>
  <si>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</si>
  <si>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</si>
  <si>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</si>
  <si>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</si>
  <si>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</si>
  <si>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</si>
  <si>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</si>
  <si>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</si>
  <si>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</si>
  <si>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</si>
  <si>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</si>
  <si>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</si>
  <si>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</si>
  <si>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</si>
  <si>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</si>
  <si>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</si>
  <si>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</si>
  <si>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</si>
  <si>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</si>
  <si>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</si>
  <si>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</si>
  <si>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</si>
  <si>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</si>
  <si>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</si>
  <si>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</si>
  <si>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</si>
  <si>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</si>
  <si>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</si>
  <si>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</si>
  <si>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</si>
  <si>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</si>
  <si>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</si>
  <si>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</si>
  <si>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</si>
  <si>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</si>
  <si>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</si>
  <si>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</si>
  <si>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</si>
  <si>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</si>
  <si>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</si>
  <si>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</si>
  <si>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</si>
  <si>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</si>
  <si>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</si>
  <si>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</si>
  <si>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</si>
  <si>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</si>
  <si>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</si>
  <si>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</si>
  <si>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</si>
  <si>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</si>
  <si>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</si>
  <si>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</si>
  <si>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</si>
  <si>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</si>
  <si>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</si>
  <si>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</si>
  <si>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</si>
  <si>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</si>
  <si>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</si>
  <si>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</si>
  <si>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</si>
  <si>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</si>
  <si>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</si>
  <si>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</si>
  <si>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</si>
  <si>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</si>
  <si>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</si>
  <si>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</si>
  <si>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</si>
  <si>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</si>
  <si>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</si>
  <si>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</si>
  <si>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</si>
  <si>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</si>
  <si>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</si>
  <si>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</si>
  <si>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</si>
  <si>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</si>
  <si>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</si>
  <si>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</si>
  <si>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</si>
  <si>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</si>
  <si>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</si>
  <si>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</si>
  <si>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</si>
  <si>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</si>
  <si>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</si>
  <si>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</si>
  <si>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</si>
  <si>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</si>
  <si>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</si>
  <si>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</si>
  <si>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</si>
  <si>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</si>
  <si>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</si>
  <si>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</si>
  <si>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</si>
  <si>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</si>
  <si>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</si>
  <si>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</si>
  <si>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</si>
  <si>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</si>
  <si>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</si>
  <si>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</si>
  <si>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</si>
  <si>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</si>
  <si>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</si>
  <si>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</si>
  <si>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</si>
  <si>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</si>
  <si>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</si>
  <si>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</si>
  <si>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</si>
  <si>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</si>
  <si>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</si>
  <si>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</si>
  <si>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</si>
  <si>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</si>
  <si>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</si>
  <si>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</si>
  <si>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</si>
  <si>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</si>
  <si>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</si>
  <si>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</si>
  <si>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</si>
  <si>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</si>
  <si>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</si>
  <si>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</si>
  <si>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</si>
  <si>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</si>
  <si>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</si>
  <si>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</si>
  <si>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</si>
  <si>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</si>
  <si>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</si>
  <si>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</si>
  <si>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</si>
  <si>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</si>
  <si>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</si>
  <si>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</si>
  <si>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</si>
  <si>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</si>
  <si>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</si>
  <si>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</si>
  <si>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</si>
  <si>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</si>
  <si>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</si>
  <si>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</si>
  <si>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</si>
  <si>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</si>
  <si>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</si>
  <si>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</si>
  <si>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</si>
  <si>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</si>
  <si>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</si>
  <si>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</si>
  <si>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</si>
  <si>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</si>
  <si>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</si>
  <si>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</si>
  <si>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</si>
  <si>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</si>
  <si>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</si>
  <si>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</si>
  <si>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</si>
  <si>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</si>
  <si>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</si>
  <si>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</si>
  <si>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</si>
  <si>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</si>
  <si>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</si>
  <si>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</si>
  <si>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</si>
  <si>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</si>
  <si>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</si>
  <si>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</si>
  <si>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</si>
  <si>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</si>
  <si>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</si>
  <si>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</si>
  <si>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</si>
  <si>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</si>
  <si>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</si>
  <si>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</si>
  <si>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</si>
  <si>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</si>
  <si>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</si>
  <si>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</si>
  <si>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</si>
  <si>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</si>
  <si>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</si>
  <si>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</si>
  <si>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</si>
  <si>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</si>
  <si>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</si>
  <si>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</si>
  <si>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</si>
  <si>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</si>
  <si>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</si>
  <si>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</si>
  <si>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</si>
  <si>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</si>
  <si>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</si>
  <si>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</si>
  <si>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</si>
  <si>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</si>
  <si>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</si>
  <si>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</si>
  <si>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</si>
  <si>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</si>
  <si>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</si>
  <si>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</si>
  <si>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</si>
  <si>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</si>
  <si>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</si>
  <si>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</si>
  <si>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</si>
  <si>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</si>
  <si>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</si>
  <si>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</si>
  <si>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</si>
  <si>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</si>
  <si>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</si>
  <si>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</si>
  <si>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</si>
  <si>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</si>
  <si>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</si>
  <si>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</si>
  <si>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</si>
  <si>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</si>
  <si>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</si>
  <si>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</si>
  <si>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</si>
  <si>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</si>
  <si>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</si>
  <si>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</si>
  <si>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</si>
  <si>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</si>
  <si>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</si>
  <si>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</si>
  <si>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</si>
  <si>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</si>
  <si>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</si>
  <si>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</si>
  <si>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</si>
  <si>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</si>
  <si>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</si>
  <si>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</si>
  <si>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</si>
  <si>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</si>
  <si>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</si>
  <si>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</si>
  <si>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</si>
  <si>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</si>
  <si>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</si>
  <si>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</si>
  <si>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</si>
  <si>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</si>
  <si>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</si>
  <si>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</si>
  <si>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</si>
  <si>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</si>
  <si>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</si>
  <si>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</si>
  <si>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</si>
  <si>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</si>
  <si>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</si>
  <si>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</si>
  <si>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</si>
  <si>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</si>
  <si>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</si>
  <si>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</si>
  <si>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</si>
  <si>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</si>
  <si>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</si>
  <si>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</si>
  <si>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</si>
  <si>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</si>
  <si>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</si>
  <si>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</si>
  <si>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</si>
  <si>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</si>
  <si>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</si>
  <si>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</si>
  <si>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</si>
  <si>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</si>
  <si>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</si>
  <si>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</si>
  <si>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</si>
  <si>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</si>
  <si>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</si>
  <si>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</si>
  <si>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</si>
  <si>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</si>
  <si>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</si>
  <si>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</si>
  <si>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</si>
  <si>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</si>
  <si>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</si>
  <si>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</si>
  <si>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</si>
  <si>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</si>
  <si>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</si>
  <si>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</si>
  <si>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</si>
  <si>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</si>
  <si>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</si>
  <si>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</si>
  <si>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</si>
  <si>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</si>
  <si>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</si>
  <si>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</si>
  <si>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</si>
  <si>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</si>
  <si>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</si>
  <si>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</si>
  <si>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</si>
  <si>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</si>
  <si>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</si>
  <si>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</si>
  <si>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</si>
  <si>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</si>
  <si>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</si>
  <si>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</si>
  <si>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</si>
  <si>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</si>
  <si>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</si>
  <si>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</si>
  <si>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</si>
  <si>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</si>
  <si>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</si>
  <si>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</si>
  <si>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</si>
  <si>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</si>
  <si>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</si>
  <si>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</si>
  <si>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</si>
  <si>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</si>
  <si>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</si>
  <si>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</si>
  <si>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</si>
  <si>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</si>
  <si>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</si>
  <si>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</si>
  <si>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</si>
  <si>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</si>
  <si>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</si>
  <si>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</si>
  <si>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</si>
  <si>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</si>
  <si>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</si>
  <si>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</si>
  <si>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</si>
  <si>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</si>
  <si>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</si>
  <si>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</si>
  <si>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</si>
  <si>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</si>
  <si>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</si>
  <si>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</si>
  <si>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</si>
  <si>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</si>
  <si>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</si>
  <si>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</si>
  <si>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</si>
  <si>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</si>
  <si>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</si>
  <si>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</si>
  <si>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</si>
  <si>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</si>
  <si>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</si>
  <si>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</si>
  <si>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</si>
  <si>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</si>
  <si>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</si>
  <si>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</si>
  <si>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</si>
  <si>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</si>
  <si>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</si>
  <si>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</si>
  <si>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</si>
  <si>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</si>
  <si>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</si>
  <si>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</si>
  <si>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</si>
  <si>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</si>
  <si>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</si>
  <si>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</si>
  <si>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</si>
  <si>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</si>
  <si>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</si>
  <si>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</si>
  <si>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</si>
  <si>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</si>
  <si>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</si>
  <si>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</si>
  <si>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</si>
  <si>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</si>
  <si>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</si>
  <si>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</si>
  <si>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</si>
  <si>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</si>
  <si>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</si>
  <si>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</si>
  <si>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</si>
  <si>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</si>
  <si>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</si>
  <si>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</si>
  <si>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</si>
  <si>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</si>
  <si>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</si>
  <si>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</si>
  <si>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</si>
  <si>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</si>
  <si>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</si>
  <si>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</si>
  <si>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</si>
  <si>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</si>
  <si>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</si>
  <si>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</si>
  <si>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</si>
  <si>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</si>
  <si>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</si>
  <si>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</si>
  <si>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</si>
  <si>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</si>
  <si>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</si>
  <si>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</si>
  <si>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</si>
  <si>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</si>
  <si>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</si>
  <si>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</si>
  <si>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</si>
  <si>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</si>
  <si>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</si>
  <si>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</si>
  <si>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</si>
  <si>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</si>
  <si>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</si>
  <si>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</si>
  <si>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</si>
  <si>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</si>
  <si>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</si>
  <si>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</si>
  <si>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</si>
  <si>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</si>
  <si>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</si>
  <si>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</si>
  <si>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</si>
  <si>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</si>
  <si>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</si>
  <si>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</si>
  <si>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</si>
  <si>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</si>
  <si>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</si>
  <si>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</si>
  <si>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</si>
  <si>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</si>
  <si>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</si>
  <si>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</si>
  <si>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</si>
  <si>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</si>
  <si>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</si>
  <si>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</si>
  <si>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</si>
  <si>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</si>
  <si>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</si>
  <si>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</si>
  <si>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</si>
  <si>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</si>
  <si>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</si>
  <si>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</si>
  <si>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</si>
  <si>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</si>
  <si>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</si>
  <si>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</si>
  <si>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</si>
  <si>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</si>
  <si>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</si>
  <si>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</si>
  <si>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</si>
  <si>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</si>
  <si>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</si>
  <si>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</si>
  <si>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</si>
  <si>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</si>
  <si>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</si>
  <si>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</si>
  <si>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</si>
  <si>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</si>
  <si>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</si>
  <si>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</si>
  <si>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</si>
  <si>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</si>
  <si>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</si>
  <si>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</si>
  <si>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</si>
  <si>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</si>
  <si>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</si>
  <si>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</si>
  <si>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</si>
  <si>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</si>
  <si>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</si>
  <si>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</si>
  <si>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</si>
  <si>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</si>
  <si>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</si>
  <si>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</si>
  <si>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</si>
  <si>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</si>
  <si>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</si>
  <si>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</si>
  <si>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</si>
  <si>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</si>
  <si>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</si>
  <si>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</si>
  <si>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</si>
  <si>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</si>
  <si>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</si>
  <si>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</si>
  <si>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</si>
  <si>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</si>
  <si>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</si>
  <si>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</si>
  <si>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</si>
  <si>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</si>
  <si>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</si>
  <si>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</si>
  <si>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</si>
  <si>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</si>
  <si>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</si>
  <si>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</si>
  <si>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</si>
  <si>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</si>
  <si>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</si>
  <si>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</si>
  <si>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</si>
  <si>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</si>
  <si>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</si>
  <si>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</si>
  <si>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</si>
  <si>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</si>
  <si>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</si>
  <si>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</si>
  <si>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</si>
  <si>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</si>
  <si>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</si>
  <si>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</si>
  <si>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</si>
  <si>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</si>
  <si>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</si>
  <si>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</si>
  <si>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</si>
  <si>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</si>
  <si>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</si>
  <si>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</si>
  <si>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</si>
  <si>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</si>
  <si>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</si>
  <si>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</si>
  <si>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</si>
  <si>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</si>
  <si>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</si>
  <si>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</si>
  <si>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</si>
  <si>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</si>
  <si>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</si>
  <si>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</si>
  <si>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</si>
  <si>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</si>
  <si>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</si>
  <si>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</si>
  <si>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</si>
  <si>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</si>
  <si>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</si>
  <si>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</si>
  <si>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</si>
  <si>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</si>
  <si>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</si>
  <si>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</si>
  <si>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</si>
  <si>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</si>
  <si>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</si>
  <si>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</si>
  <si>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</si>
  <si>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</si>
  <si>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</si>
  <si>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</si>
  <si>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</si>
  <si>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</si>
  <si>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</si>
  <si>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</si>
  <si>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</si>
  <si>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</si>
  <si>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</si>
  <si>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</si>
  <si>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</si>
  <si>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</si>
  <si>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</si>
  <si>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</si>
  <si>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</si>
  <si>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</si>
  <si>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</si>
  <si>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</si>
  <si>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</si>
  <si>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</si>
  <si>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</si>
  <si>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</si>
  <si>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</si>
  <si>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</si>
  <si>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</si>
  <si>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</si>
  <si>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</si>
  <si>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</si>
  <si>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</si>
  <si>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</si>
  <si>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</si>
  <si>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</si>
  <si>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</si>
  <si>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</si>
  <si>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</si>
  <si>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</si>
  <si>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</si>
  <si>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</si>
  <si>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</si>
  <si>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</si>
  <si>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</si>
  <si>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</si>
  <si>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</si>
  <si>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</si>
  <si>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</si>
  <si>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</si>
  <si>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</si>
  <si>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</si>
  <si>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</si>
  <si>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</si>
  <si>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</si>
  <si>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</si>
  <si>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</si>
  <si>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</si>
  <si>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</si>
  <si>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</si>
  <si>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</si>
  <si>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</si>
  <si>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</si>
  <si>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</si>
  <si>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</si>
  <si>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</si>
  <si>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</si>
  <si>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</si>
  <si>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</si>
  <si>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</si>
  <si>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</si>
  <si>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</si>
  <si>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</si>
  <si>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</si>
  <si>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</si>
  <si>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</si>
  <si>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</si>
  <si>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</si>
  <si>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</si>
  <si>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</si>
  <si>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</si>
  <si>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</si>
  <si>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</si>
  <si>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</si>
  <si>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</si>
  <si>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</si>
  <si>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</si>
  <si>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</si>
  <si>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</si>
  <si>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</si>
  <si>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</si>
  <si>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</si>
  <si>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</si>
  <si>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</si>
  <si>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</si>
  <si>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</si>
  <si>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</si>
  <si>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</si>
  <si>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</si>
  <si>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</si>
  <si>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</si>
  <si>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</si>
  <si>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</si>
  <si>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</si>
  <si>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</si>
  <si>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</si>
  <si>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</si>
  <si>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</si>
  <si>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</si>
  <si>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</si>
  <si>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</si>
  <si>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</si>
  <si>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</si>
  <si>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</si>
  <si>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</si>
  <si>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</si>
  <si>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</si>
  <si>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</si>
  <si>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</si>
  <si>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</si>
  <si>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</si>
  <si>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</si>
  <si>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</si>
  <si>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</si>
  <si>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</si>
  <si>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</si>
  <si>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</si>
  <si>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</si>
  <si>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</si>
  <si>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</si>
  <si>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</si>
  <si>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</si>
  <si>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</si>
  <si>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</si>
  <si>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</si>
  <si>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</si>
  <si>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</si>
  <si>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</si>
  <si>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</si>
  <si>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</si>
  <si>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</si>
  <si>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</si>
  <si>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</si>
  <si>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</si>
  <si>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</si>
  <si>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</si>
  <si>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</si>
  <si>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</si>
  <si>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</si>
  <si>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</si>
  <si>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</si>
  <si>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</si>
  <si>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</si>
  <si>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</si>
  <si>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</si>
  <si>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</si>
  <si>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</si>
  <si>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</si>
  <si>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</si>
  <si>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</si>
  <si>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</si>
  <si>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</si>
  <si>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</si>
  <si>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</si>
  <si>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</si>
  <si>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</si>
  <si>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</si>
  <si>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</si>
  <si>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</si>
  <si>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</si>
  <si>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</si>
  <si>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</si>
  <si>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</si>
  <si>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</si>
  <si>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</si>
  <si>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</si>
  <si>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</si>
  <si>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</si>
  <si>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</si>
  <si>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</si>
  <si>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</si>
  <si>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</si>
  <si>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</si>
  <si>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</si>
  <si>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</si>
  <si>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</si>
  <si>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</si>
  <si>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</si>
  <si>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</si>
  <si>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</si>
  <si>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</si>
  <si>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</si>
  <si>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</si>
  <si>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</si>
  <si>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</si>
  <si>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</si>
  <si>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</si>
  <si>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</si>
  <si>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</si>
  <si>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</si>
  <si>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</si>
  <si>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</si>
  <si>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</si>
  <si>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</si>
  <si>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</si>
  <si>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</si>
  <si>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</si>
  <si>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</si>
  <si>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</si>
  <si>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</si>
  <si>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</si>
  <si>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</si>
  <si>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</si>
  <si>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</si>
  <si>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</si>
  <si>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</si>
  <si>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</si>
  <si>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</si>
  <si>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</si>
  <si>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</si>
  <si>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</si>
  <si>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</si>
  <si>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</si>
  <si>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</si>
  <si>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</si>
  <si>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</si>
  <si>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</si>
  <si>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</si>
  <si>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</si>
  <si>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</si>
  <si>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</si>
  <si>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</si>
  <si>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</si>
  <si>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</si>
  <si>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</si>
  <si>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</si>
  <si>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</si>
  <si>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</si>
  <si>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</si>
  <si>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</si>
  <si>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</si>
  <si>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</si>
  <si>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</si>
  <si>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</si>
  <si>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</si>
  <si>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</si>
  <si>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</si>
  <si>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</si>
  <si>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</si>
  <si>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</si>
  <si>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</si>
  <si>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</si>
  <si>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</si>
  <si>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</si>
  <si>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</si>
  <si>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</si>
  <si>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</si>
  <si>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</si>
  <si>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</si>
  <si>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</si>
  <si>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</si>
  <si>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</si>
  <si>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</si>
  <si>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</si>
  <si>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</si>
  <si>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</si>
  <si>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</si>
  <si>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</si>
  <si>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</si>
  <si>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</si>
  <si>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</si>
  <si>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</si>
  <si>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</si>
  <si>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</si>
  <si>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</si>
  <si>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</si>
  <si>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</si>
  <si>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</si>
  <si>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</si>
  <si>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</si>
  <si>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</si>
  <si>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</si>
  <si>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</si>
  <si>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</si>
  <si>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</si>
  <si>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</si>
  <si>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</si>
  <si>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</si>
  <si>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</si>
  <si>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</si>
  <si>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</si>
  <si>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</si>
  <si>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</si>
  <si>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</si>
  <si>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</si>
  <si>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</si>
  <si>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</si>
  <si>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</si>
  <si>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</si>
  <si>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</si>
  <si>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</si>
  <si>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</si>
  <si>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</si>
  <si>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</si>
  <si>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</si>
  <si>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</si>
  <si>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</si>
  <si>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</si>
  <si>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</si>
  <si>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</si>
  <si>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</si>
  <si>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</si>
  <si>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</si>
  <si>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</si>
  <si>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</si>
  <si>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</si>
  <si>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</si>
  <si>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</si>
  <si>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</si>
  <si>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</si>
  <si>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</si>
  <si>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</si>
  <si>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</si>
  <si>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</si>
  <si>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</si>
  <si>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</si>
  <si>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</si>
  <si>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</si>
  <si>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</si>
  <si>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</si>
  <si>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</si>
  <si>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</si>
  <si>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</si>
  <si>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</si>
  <si>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</si>
  <si>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</si>
  <si>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</si>
  <si>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</si>
  <si>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</si>
  <si>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</si>
  <si>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</si>
  <si>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</si>
  <si>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</si>
  <si>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</si>
  <si>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</si>
  <si>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</si>
  <si>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</si>
  <si>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</si>
  <si>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</si>
  <si>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</si>
  <si>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</si>
  <si>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</si>
  <si>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</si>
  <si>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</si>
  <si>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</si>
  <si>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</si>
  <si>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</si>
  <si>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</si>
  <si>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</si>
  <si>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</si>
  <si>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</si>
  <si>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</si>
  <si>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</si>
  <si>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</si>
  <si>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</si>
  <si>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</si>
  <si>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</si>
  <si>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</si>
  <si>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</si>
  <si>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</si>
  <si>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</si>
  <si>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</si>
  <si>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</si>
  <si>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</si>
  <si>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</si>
  <si>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</si>
  <si>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</si>
  <si>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</si>
  <si>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</si>
  <si>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</si>
  <si>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</si>
  <si>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</si>
  <si>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</si>
  <si>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</si>
  <si>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</si>
  <si>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</si>
  <si>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</si>
  <si>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</si>
  <si>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</si>
  <si>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</si>
  <si>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</si>
  <si>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</si>
  <si>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</si>
  <si>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</si>
  <si>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</si>
  <si>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</si>
  <si>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</si>
  <si>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</si>
  <si>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</si>
  <si>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</si>
  <si>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</si>
  <si>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</si>
  <si>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</si>
  <si>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</si>
  <si>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</si>
  <si>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</si>
  <si>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</si>
  <si>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</si>
  <si>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</si>
  <si>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</si>
  <si>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</si>
  <si>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</si>
  <si>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</si>
  <si>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</si>
  <si>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</si>
  <si>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</si>
  <si>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</si>
  <si>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</si>
  <si>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</si>
  <si>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</si>
  <si>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</si>
  <si>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</si>
  <si>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</si>
  <si>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</si>
  <si>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</si>
  <si>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</si>
  <si>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</si>
  <si>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</si>
  <si>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</si>
  <si>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</si>
  <si>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</si>
  <si>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</si>
  <si>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</si>
  <si>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</si>
  <si>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</si>
  <si>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</si>
  <si>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</si>
  <si>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</si>
  <si>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</si>
  <si>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</si>
  <si>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</si>
  <si>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</si>
  <si>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</si>
  <si>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</si>
  <si>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</si>
  <si>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</si>
  <si>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</si>
  <si>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</si>
  <si>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</si>
  <si>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</si>
  <si>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</si>
  <si>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</si>
  <si>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</si>
  <si>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</si>
  <si>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</si>
  <si>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</si>
  <si>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</si>
  <si>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</si>
  <si>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</si>
  <si>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</si>
  <si>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</si>
  <si>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</si>
  <si>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</si>
  <si>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</si>
  <si>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</si>
  <si>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</si>
  <si>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</si>
  <si>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</si>
  <si>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</si>
  <si>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</si>
  <si>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</si>
  <si>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</si>
  <si>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</si>
  <si>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</si>
  <si>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</si>
  <si>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</si>
  <si>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</si>
  <si>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</si>
  <si>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</si>
  <si>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</si>
  <si>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</si>
  <si>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</si>
  <si>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</si>
  <si>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</si>
  <si>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</si>
  <si>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</si>
  <si>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</si>
  <si>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</si>
  <si>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</si>
  <si>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</si>
  <si>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</si>
  <si>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</si>
  <si>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</si>
  <si>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</si>
  <si>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</si>
  <si>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</si>
  <si>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</si>
  <si>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</si>
  <si>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</si>
  <si>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</si>
  <si>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</si>
  <si>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</si>
  <si>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</si>
  <si>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</si>
  <si>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</si>
  <si>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</si>
  <si>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</si>
  <si>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</si>
  <si>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</si>
  <si>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</si>
  <si>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</si>
  <si>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</si>
  <si>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</si>
  <si>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</si>
  <si>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</si>
  <si>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</si>
  <si>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</si>
  <si>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</si>
  <si>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</si>
  <si>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</si>
  <si>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</si>
  <si>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</si>
  <si>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</si>
  <si>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</si>
  <si>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</si>
  <si>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</si>
  <si>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</si>
  <si>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</si>
  <si>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</si>
  <si>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</si>
  <si>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</si>
  <si>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</si>
  <si>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</si>
  <si>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</si>
  <si>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</si>
  <si>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</si>
  <si>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</si>
  <si>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</si>
  <si>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</si>
  <si>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</si>
  <si>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</si>
  <si>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</si>
  <si>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</si>
  <si>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</si>
  <si>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</si>
  <si>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</si>
  <si>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</si>
  <si>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</si>
  <si>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</si>
  <si>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</si>
  <si>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</si>
  <si>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</si>
  <si>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</si>
  <si>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</si>
  <si>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</si>
  <si>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</si>
  <si>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</si>
  <si>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</si>
  <si>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</si>
  <si>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</si>
  <si>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</si>
  <si>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</si>
  <si>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</si>
  <si>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</si>
  <si>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</si>
  <si>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</si>
  <si>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</si>
  <si>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</si>
  <si>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</si>
  <si>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</si>
  <si>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</si>
  <si>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</si>
  <si>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</si>
  <si>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</si>
  <si>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</si>
  <si>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</si>
  <si>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</si>
  <si>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</si>
  <si>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</si>
  <si>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</si>
  <si>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</si>
  <si>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</si>
  <si>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</si>
  <si>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</si>
  <si>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</si>
  <si>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</si>
  <si>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</si>
  <si>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</si>
  <si>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</si>
  <si>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</si>
  <si>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</si>
  <si>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</si>
  <si>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</si>
  <si>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</si>
  <si>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</si>
  <si>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</si>
  <si>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</si>
  <si>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</si>
  <si>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</si>
  <si>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</si>
  <si>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</si>
  <si>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</si>
  <si>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</si>
  <si>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</si>
  <si>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</si>
  <si>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</si>
  <si>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</si>
  <si>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</si>
  <si>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</si>
  <si>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</si>
  <si>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</si>
  <si>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</si>
  <si>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</si>
  <si>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</si>
  <si>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</si>
  <si>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</si>
  <si>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</si>
  <si>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</si>
  <si>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</si>
  <si>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</si>
  <si>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</si>
  <si>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</si>
  <si>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</si>
  <si>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</si>
  <si>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</si>
  <si>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</si>
  <si>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</si>
  <si>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</si>
  <si>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</si>
  <si>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</si>
  <si>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</si>
  <si>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</si>
  <si>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</si>
  <si>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</si>
  <si>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</si>
  <si>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</si>
  <si>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</si>
  <si>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</si>
  <si>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</si>
  <si>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</si>
  <si>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</si>
  <si>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</si>
  <si>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</si>
  <si>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</si>
  <si>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</si>
  <si>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</si>
  <si>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</si>
  <si>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</si>
  <si>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</si>
  <si>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</si>
  <si>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</si>
  <si>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</si>
  <si>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</si>
  <si>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</si>
  <si>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</si>
  <si>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</si>
  <si>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</si>
  <si>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</si>
  <si>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</si>
  <si>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</si>
  <si>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</si>
  <si>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</si>
  <si>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</si>
  <si>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</si>
  <si>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</si>
  <si>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</si>
  <si>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</si>
  <si>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</si>
  <si>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</si>
  <si>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</si>
  <si>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</si>
  <si>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</si>
  <si>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</si>
  <si>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</si>
  <si>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</si>
  <si>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</si>
  <si>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</si>
  <si>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</si>
  <si>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</si>
  <si>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</si>
  <si>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</si>
  <si>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</si>
  <si>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</si>
  <si>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</si>
  <si>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</si>
  <si>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</si>
  <si>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</si>
  <si>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</si>
  <si>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</si>
  <si>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</si>
  <si>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</si>
  <si>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</si>
  <si>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</si>
  <si>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</si>
  <si>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</si>
  <si>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</si>
  <si>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</si>
  <si>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</si>
  <si>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</si>
  <si>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</si>
  <si>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</si>
  <si>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</si>
  <si>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</si>
  <si>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</si>
  <si>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</si>
  <si>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</si>
  <si>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</si>
  <si>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</si>
  <si>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</si>
  <si>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</si>
  <si>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</si>
  <si>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</si>
  <si>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</si>
  <si>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</si>
  <si>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</si>
  <si>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</si>
  <si>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</si>
  <si>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</si>
  <si>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</si>
  <si>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</si>
  <si>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</si>
  <si>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</si>
  <si>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</si>
  <si>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</si>
  <si>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</si>
  <si>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</si>
  <si>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</si>
  <si>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</si>
  <si>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</si>
  <si>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</si>
  <si>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</si>
  <si>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</si>
  <si>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</si>
  <si>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</si>
  <si>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</si>
  <si>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</si>
  <si>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</si>
  <si>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</si>
  <si>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</si>
  <si>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</si>
  <si>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</si>
  <si>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</si>
  <si>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</si>
  <si>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</si>
  <si>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</si>
  <si>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</si>
  <si>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</si>
  <si>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</si>
  <si>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</si>
  <si>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</si>
  <si>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</si>
  <si>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</si>
  <si>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</si>
  <si>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</si>
  <si>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</si>
  <si>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</si>
  <si>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</si>
  <si>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</si>
  <si>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</si>
  <si>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</si>
  <si>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</si>
  <si>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</si>
  <si>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</si>
  <si>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</si>
  <si>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</si>
  <si>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</si>
  <si>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</si>
  <si>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</si>
  <si>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</si>
  <si>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</si>
  <si>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</si>
  <si>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</si>
  <si>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</si>
  <si>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</si>
  <si>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</si>
  <si>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</si>
  <si>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</si>
  <si>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</si>
  <si>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</si>
  <si>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</si>
  <si>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</si>
  <si>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</si>
  <si>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</si>
  <si>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</si>
  <si>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</si>
  <si>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</si>
  <si>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</si>
  <si>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</si>
  <si>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</si>
  <si>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</si>
  <si>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</si>
  <si>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</si>
  <si>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</si>
  <si>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</si>
  <si>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</si>
  <si>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</si>
  <si>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</si>
  <si>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</si>
  <si>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</si>
  <si>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</si>
  <si>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</si>
  <si>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</si>
  <si>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</si>
  <si>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</si>
  <si>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</si>
  <si>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</si>
  <si>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</si>
  <si>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</si>
  <si>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</si>
  <si>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</si>
  <si>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</si>
  <si>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</si>
  <si>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</si>
  <si>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</si>
  <si>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</si>
  <si>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</si>
  <si>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</si>
  <si>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</si>
  <si>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</si>
  <si>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</si>
  <si>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</si>
  <si>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</si>
  <si>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</si>
  <si>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</si>
  <si>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</si>
  <si>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</si>
  <si>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</si>
  <si>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</si>
  <si>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</si>
  <si>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</si>
  <si>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</si>
  <si>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</si>
  <si>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</si>
  <si>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</si>
  <si>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</si>
  <si>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</si>
  <si>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</si>
  <si>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</si>
  <si>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</si>
  <si>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</si>
  <si>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</si>
  <si>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</si>
  <si>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</si>
  <si>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</si>
  <si>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</si>
  <si>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</si>
  <si>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</si>
  <si>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</si>
  <si>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</si>
  <si>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</si>
  <si>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</si>
  <si>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</si>
  <si>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</si>
  <si>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</si>
  <si>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</si>
  <si>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</si>
  <si>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</si>
  <si>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</si>
  <si>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</si>
  <si>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</si>
  <si>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</si>
  <si>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</si>
  <si>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</si>
  <si>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</si>
  <si>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</si>
  <si>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</si>
  <si>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</si>
  <si>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</si>
  <si>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</si>
  <si>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</si>
  <si>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</si>
  <si>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</si>
  <si>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</si>
  <si>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</si>
  <si>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</si>
  <si>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</si>
  <si>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</si>
  <si>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</si>
  <si>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</si>
  <si>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</si>
  <si>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</si>
  <si>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</si>
  <si>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</si>
  <si>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</si>
  <si>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</si>
  <si>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</si>
  <si>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</si>
  <si>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</si>
  <si>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</si>
  <si>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</si>
  <si>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</si>
  <si>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</si>
  <si>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</si>
  <si>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</si>
  <si>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</si>
  <si>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</si>
  <si>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</si>
  <si>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</si>
  <si>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</si>
  <si>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</si>
  <si>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</si>
  <si>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</si>
  <si>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</si>
  <si>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</si>
  <si>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</si>
  <si>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</si>
  <si>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</si>
  <si>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</si>
  <si>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</si>
  <si>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</si>
  <si>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</si>
  <si>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</si>
  <si>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</si>
  <si>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</si>
  <si>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</si>
  <si>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</si>
  <si>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</si>
  <si>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</si>
  <si>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</si>
  <si>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</si>
  <si>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</si>
  <si>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</si>
  <si>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</si>
  <si>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</si>
  <si>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</si>
  <si>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</si>
  <si>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</si>
  <si>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</si>
  <si>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</si>
  <si>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</si>
  <si>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</si>
  <si>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</si>
  <si>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</si>
  <si>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</si>
  <si>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</si>
  <si>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</si>
  <si>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</si>
  <si>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</si>
  <si>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</si>
  <si>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</si>
  <si>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</si>
  <si>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</si>
  <si>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</si>
  <si>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</si>
  <si>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</si>
  <si>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</si>
  <si>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</si>
  <si>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</si>
  <si>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</si>
  <si>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</si>
  <si>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</si>
  <si>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</si>
  <si>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</si>
  <si>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</si>
  <si>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</si>
  <si>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</si>
  <si>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</si>
  <si>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</si>
  <si>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</si>
  <si>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</si>
  <si>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</si>
  <si>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</si>
  <si>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</si>
  <si>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</si>
  <si>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</si>
  <si>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</si>
  <si>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</si>
  <si>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</si>
  <si>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</si>
  <si>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</si>
  <si>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</si>
  <si>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</si>
  <si>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</si>
  <si>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</si>
  <si>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</si>
  <si>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</si>
  <si>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</si>
  <si>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</si>
  <si>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</si>
  <si>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</si>
  <si>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</si>
  <si>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</si>
  <si>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</si>
  <si>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</si>
  <si>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</si>
  <si>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</si>
  <si>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</si>
  <si>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</si>
  <si>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</si>
  <si>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</si>
  <si>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</si>
  <si>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</si>
  <si>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</si>
  <si>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</si>
  <si>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</si>
  <si>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</si>
  <si>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</si>
  <si>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</si>
  <si>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</si>
  <si>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</si>
  <si>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</si>
  <si>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</si>
  <si>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</si>
  <si>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</si>
  <si>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</si>
  <si>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</si>
  <si>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</si>
  <si>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</si>
  <si>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</si>
  <si>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</si>
  <si>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</si>
  <si>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</si>
  <si>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</si>
  <si>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</si>
  <si>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</si>
  <si>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</si>
  <si>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</si>
  <si>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</si>
  <si>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</si>
  <si>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</si>
  <si>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</si>
  <si>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</si>
  <si>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</si>
  <si>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</si>
  <si>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</si>
  <si>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</si>
  <si>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</si>
  <si>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</si>
  <si>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</si>
  <si>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</si>
  <si>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</si>
  <si>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</si>
  <si>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</si>
  <si>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</si>
  <si>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</si>
  <si>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</si>
  <si>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</si>
  <si>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</si>
  <si>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</si>
  <si>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</si>
  <si>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</si>
  <si>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</si>
  <si>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</si>
  <si>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</si>
  <si>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</si>
  <si>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</si>
  <si>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</si>
  <si>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</si>
  <si>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</si>
  <si>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</si>
  <si>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</si>
  <si>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</si>
  <si>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</si>
  <si>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</si>
  <si>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</si>
  <si>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</si>
  <si>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</si>
  <si>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</si>
  <si>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</si>
  <si>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</si>
  <si>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</si>
  <si>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</si>
  <si>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</si>
  <si>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</si>
  <si>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</si>
  <si>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</si>
  <si>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</si>
  <si>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</si>
  <si>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</si>
  <si>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</si>
  <si>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</si>
  <si>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</si>
  <si>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</si>
  <si>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</si>
  <si>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</si>
  <si>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</si>
  <si>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</si>
  <si>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</si>
  <si>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</si>
  <si>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</si>
  <si>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</si>
  <si>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</si>
  <si>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</si>
  <si>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</si>
  <si>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</si>
  <si>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</si>
  <si>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</si>
  <si>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</si>
  <si>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</si>
  <si>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</si>
  <si>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</si>
  <si>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</si>
  <si>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</si>
  <si>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</si>
  <si>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</si>
  <si>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</si>
  <si>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</si>
  <si>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</si>
  <si>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</si>
  <si>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</si>
  <si>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</si>
  <si>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</si>
  <si>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</si>
  <si>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</si>
  <si>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</si>
  <si>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</si>
  <si>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</si>
  <si>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</si>
  <si>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</si>
  <si>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</si>
  <si>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</si>
  <si>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</si>
  <si>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</si>
  <si>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</si>
  <si>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</si>
  <si>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</si>
  <si>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</si>
  <si>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</si>
  <si>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</si>
  <si>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</si>
  <si>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</si>
  <si>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</si>
  <si>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</si>
  <si>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</si>
  <si>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</si>
  <si>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</si>
  <si>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</si>
  <si>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</si>
  <si>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</si>
  <si>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</si>
  <si>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</si>
  <si>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</si>
  <si>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</si>
  <si>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</si>
  <si>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</si>
  <si>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</si>
  <si>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</si>
  <si>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</si>
  <si>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</si>
  <si>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</si>
  <si>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</si>
  <si>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</si>
  <si>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</si>
  <si>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</si>
  <si>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</si>
  <si>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</si>
  <si>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</si>
  <si>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</si>
  <si>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</si>
  <si>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</si>
  <si>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</si>
  <si>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</si>
  <si>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</si>
  <si>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</si>
  <si>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</si>
  <si>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</si>
  <si>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</si>
  <si>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</si>
  <si>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</si>
  <si>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</si>
  <si>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</si>
  <si>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</si>
  <si>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</si>
  <si>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</si>
  <si>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</si>
  <si>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</si>
  <si>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</si>
  <si>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</si>
  <si>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</si>
  <si>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</si>
  <si>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</si>
  <si>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</si>
  <si>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</si>
  <si>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</si>
  <si>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</si>
  <si>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</si>
  <si>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</si>
  <si>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</si>
  <si>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</si>
  <si>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</si>
  <si>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</si>
  <si>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</si>
  <si>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</si>
  <si>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</si>
  <si>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</si>
  <si>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</si>
  <si>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</si>
  <si>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</si>
  <si>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</si>
  <si>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</si>
  <si>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</si>
  <si>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</si>
  <si>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</si>
  <si>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</si>
  <si>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</si>
  <si>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</si>
  <si>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</si>
  <si>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</si>
  <si>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</si>
  <si>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</si>
  <si>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</si>
  <si>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</si>
  <si>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</si>
  <si>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</si>
  <si>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</si>
  <si>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</si>
  <si>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</si>
  <si>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</si>
  <si>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</si>
  <si>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</si>
  <si>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</si>
  <si>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</si>
  <si>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</si>
  <si>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</si>
  <si>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</si>
  <si>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</si>
  <si>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</si>
  <si>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</si>
  <si>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</si>
  <si>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</si>
  <si>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</si>
  <si>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</si>
  <si>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</si>
  <si>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</si>
  <si>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</si>
  <si>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</si>
  <si>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</si>
  <si>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</si>
  <si>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</si>
  <si>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</si>
  <si>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</si>
  <si>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</si>
  <si>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</si>
  <si>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</si>
  <si>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</si>
  <si>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</si>
  <si>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</si>
  <si>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</si>
  <si>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</si>
  <si>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</si>
  <si>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</si>
  <si>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</si>
  <si>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</si>
  <si>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</si>
  <si>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</si>
  <si>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</si>
  <si>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</si>
  <si>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</si>
  <si>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</si>
  <si>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</si>
  <si>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</si>
  <si>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</si>
  <si>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</si>
  <si>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</si>
  <si>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</si>
  <si>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</si>
  <si>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</si>
  <si>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</si>
  <si>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</si>
  <si>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</si>
  <si>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</si>
  <si>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</si>
  <si>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</si>
  <si>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</si>
  <si>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</si>
  <si>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</si>
  <si>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</si>
  <si>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</si>
  <si>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</si>
  <si>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</si>
  <si>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</si>
  <si>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</si>
  <si>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</si>
  <si>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</si>
  <si>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</si>
  <si>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</si>
  <si>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</si>
  <si>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</si>
  <si>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</si>
  <si>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</si>
  <si>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</si>
  <si>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</si>
  <si>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</si>
  <si>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</si>
  <si>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</si>
  <si>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</si>
  <si>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</si>
  <si>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</si>
  <si>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</si>
  <si>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</si>
  <si>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</si>
  <si>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</si>
  <si>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</si>
  <si>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</si>
  <si>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</si>
  <si>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</si>
  <si>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</si>
  <si>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</si>
  <si>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</si>
  <si>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</si>
  <si>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</si>
  <si>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</si>
  <si>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</si>
  <si>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</si>
  <si>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</si>
  <si>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</si>
  <si>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</si>
  <si>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</si>
  <si>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</si>
  <si>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</si>
  <si>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</si>
  <si>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</si>
  <si>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</si>
  <si>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</si>
  <si>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</si>
  <si>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</si>
  <si>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</si>
  <si>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</si>
  <si>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</si>
  <si>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</si>
  <si>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</si>
  <si>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</si>
  <si>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</si>
  <si>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</si>
  <si>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</si>
  <si>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</si>
  <si>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</si>
  <si>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</si>
  <si>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</si>
  <si>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</si>
  <si>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</si>
  <si>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</si>
  <si>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</si>
  <si>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</si>
  <si>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</si>
  <si>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</si>
  <si>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</si>
  <si>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</si>
  <si>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</si>
  <si>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</si>
  <si>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</si>
  <si>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</si>
  <si>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</si>
  <si>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</si>
  <si>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</si>
  <si>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</si>
  <si>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</si>
  <si>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</si>
  <si>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</si>
  <si>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</si>
  <si>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</si>
  <si>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</si>
  <si>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</si>
  <si>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</si>
  <si>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</si>
  <si>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</si>
  <si>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</si>
  <si>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</si>
  <si>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</si>
  <si>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</si>
  <si>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</si>
  <si>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</si>
  <si>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</si>
  <si>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</si>
  <si>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</si>
  <si>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</si>
  <si>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</si>
  <si>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</si>
  <si>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</si>
  <si>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</si>
  <si>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</si>
  <si>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</si>
  <si>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</si>
  <si>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</si>
  <si>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</si>
  <si>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</si>
  <si>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</si>
  <si>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</si>
  <si>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</si>
  <si>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</si>
  <si>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</si>
  <si>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</si>
  <si>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</si>
  <si>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</si>
  <si>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</si>
  <si>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</si>
  <si>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</si>
  <si>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</si>
  <si>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</si>
  <si>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</si>
  <si>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</si>
  <si>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</si>
  <si>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</si>
  <si>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</si>
  <si>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</si>
  <si>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</si>
  <si>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</si>
  <si>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</si>
  <si>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</si>
  <si>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</si>
  <si>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</si>
  <si>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</si>
  <si>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</si>
  <si>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</si>
  <si>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</si>
  <si>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</si>
  <si>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</si>
  <si>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</si>
  <si>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</si>
  <si>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</si>
  <si>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</si>
  <si>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</si>
  <si>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</si>
  <si>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</si>
  <si>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</si>
  <si>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</si>
  <si>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</si>
  <si>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</si>
  <si>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</si>
  <si>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</si>
  <si>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</si>
  <si>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</si>
  <si>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</si>
  <si>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</si>
  <si>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</si>
  <si>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</si>
  <si>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</si>
  <si>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</si>
  <si>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</si>
  <si>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</si>
  <si>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</si>
  <si>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</si>
  <si>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</si>
  <si>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</si>
  <si>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</si>
  <si>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</si>
  <si>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</si>
  <si>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</si>
  <si>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</si>
  <si>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</si>
  <si>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</si>
  <si>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</si>
  <si>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</si>
  <si>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</si>
  <si>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</si>
  <si>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</si>
  <si>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</si>
  <si>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</si>
  <si>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</si>
  <si>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</si>
  <si>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</si>
  <si>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</si>
  <si>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</si>
  <si>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</si>
  <si>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</si>
  <si>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</si>
  <si>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</si>
  <si>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</si>
  <si>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</si>
  <si>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</si>
  <si>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</si>
  <si>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</si>
  <si>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</si>
  <si>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</si>
  <si>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</si>
  <si>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</si>
  <si>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</si>
  <si>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</si>
  <si>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</si>
  <si>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</si>
  <si>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</si>
  <si>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</si>
  <si>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</si>
  <si>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</si>
  <si>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</si>
  <si>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</si>
  <si>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</si>
  <si>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</si>
  <si>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</si>
  <si>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</si>
  <si>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</si>
  <si>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</si>
  <si>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</si>
  <si>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</si>
  <si>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</si>
  <si>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</si>
  <si>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</si>
  <si>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</si>
  <si>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</si>
  <si>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</si>
  <si>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</si>
  <si>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</si>
  <si>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</si>
  <si>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</si>
  <si>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</si>
  <si>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</si>
  <si>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</si>
  <si>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</si>
  <si>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</si>
  <si>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</si>
  <si>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</si>
  <si>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</si>
  <si>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</si>
  <si>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</si>
  <si>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</si>
  <si>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</si>
  <si>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</si>
  <si>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</si>
  <si>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</si>
  <si>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</si>
  <si>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</si>
  <si>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</si>
  <si>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</si>
  <si>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</si>
  <si>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</si>
  <si>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</si>
  <si>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</si>
  <si>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</si>
  <si>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</si>
  <si>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</si>
  <si>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</si>
  <si>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</si>
  <si>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</si>
  <si>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</si>
  <si>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</si>
  <si>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</si>
  <si>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</si>
  <si>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</si>
  <si>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</si>
  <si>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</si>
  <si>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</si>
  <si>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</si>
  <si>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</si>
  <si>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</si>
  <si>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</si>
  <si>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</si>
  <si>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</si>
  <si>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</si>
  <si>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</si>
  <si>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</si>
  <si>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</si>
  <si>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</si>
  <si>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</si>
  <si>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</si>
  <si>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</si>
  <si>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</si>
  <si>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</si>
  <si>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</si>
  <si>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</si>
  <si>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</si>
  <si>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</si>
  <si>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</si>
  <si>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</si>
  <si>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</si>
  <si>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</si>
  <si>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</si>
  <si>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</si>
  <si>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</si>
  <si>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</si>
  <si>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</si>
  <si>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</si>
  <si>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</si>
  <si>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</si>
  <si>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</si>
  <si>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</si>
  <si>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</si>
  <si>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</si>
  <si>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</si>
  <si>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</si>
  <si>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</si>
  <si>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</si>
  <si>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</si>
  <si>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</si>
  <si>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</si>
  <si>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</si>
  <si>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</si>
  <si>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</si>
  <si>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</si>
  <si>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</si>
  <si>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</si>
  <si>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</si>
  <si>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</si>
  <si>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</si>
  <si>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</si>
  <si>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</si>
  <si>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</si>
  <si>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</si>
  <si>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</si>
  <si>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</si>
  <si>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</si>
  <si>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</si>
  <si>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</si>
  <si>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</si>
  <si>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</si>
  <si>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</si>
  <si>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</si>
  <si>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</si>
  <si>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</si>
  <si>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</si>
  <si>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</si>
  <si>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</si>
  <si>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</si>
  <si>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</si>
  <si>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</si>
  <si>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</si>
  <si>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</si>
  <si>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</si>
  <si>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</si>
  <si>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</si>
  <si>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</si>
  <si>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</si>
  <si>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</si>
  <si>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</si>
  <si>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</si>
  <si>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</si>
  <si>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</si>
  <si>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</si>
  <si>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</si>
  <si>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</si>
  <si>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</si>
  <si>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</si>
  <si>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</si>
  <si>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</si>
  <si>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</si>
  <si>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</si>
  <si>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</si>
  <si>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</si>
  <si>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</si>
  <si>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</si>
  <si>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</si>
  <si>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</si>
  <si>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</si>
  <si>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</si>
  <si>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</si>
  <si>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</si>
  <si>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</si>
  <si>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</si>
  <si>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</si>
  <si>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</si>
  <si>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</si>
  <si>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</si>
  <si>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</si>
  <si>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</si>
  <si>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</si>
  <si>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</si>
  <si>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</si>
  <si>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</si>
  <si>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</si>
  <si>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</si>
  <si>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</si>
  <si>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</si>
  <si>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</si>
  <si>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</si>
  <si>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</si>
  <si>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</si>
  <si>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</si>
  <si>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</si>
  <si>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</si>
  <si>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</si>
  <si>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</si>
  <si>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</si>
  <si>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</si>
  <si>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</si>
  <si>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</si>
  <si>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</si>
  <si>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</si>
  <si>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</si>
  <si>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</si>
  <si>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</si>
  <si>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</si>
  <si>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</si>
  <si>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</si>
  <si>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</si>
  <si>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</si>
  <si>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</si>
  <si>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</si>
  <si>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</si>
  <si>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</si>
  <si>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</si>
  <si>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</si>
  <si>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</si>
  <si>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</si>
  <si>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</si>
  <si>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</si>
  <si>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</si>
  <si>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</si>
  <si>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</si>
  <si>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</si>
  <si>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</si>
  <si>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</si>
  <si>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</si>
  <si>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</si>
  <si>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</si>
  <si>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</si>
  <si>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</si>
  <si>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</si>
  <si>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</si>
  <si>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</si>
  <si>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</si>
  <si>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</si>
  <si>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</si>
  <si>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</si>
  <si>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</si>
  <si>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</si>
  <si>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</si>
  <si>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</si>
  <si>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</si>
  <si>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</si>
  <si>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</si>
  <si>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</si>
  <si>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</si>
  <si>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</si>
  <si>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</si>
  <si>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</si>
  <si>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</si>
  <si>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</si>
  <si>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</si>
  <si>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</si>
  <si>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</si>
  <si>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</si>
  <si>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</si>
  <si>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</si>
  <si>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</si>
  <si>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</si>
  <si>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</si>
  <si>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</si>
  <si>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</si>
  <si>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</si>
  <si>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</si>
  <si>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</si>
  <si>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</si>
  <si>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</si>
  <si>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</si>
  <si>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</si>
  <si>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</si>
  <si>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</si>
  <si>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</si>
  <si>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</si>
  <si>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</si>
  <si>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</si>
  <si>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</si>
  <si>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</si>
  <si>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</si>
  <si>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</si>
  <si>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</si>
  <si>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</si>
  <si>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</si>
  <si>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</si>
  <si>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</si>
  <si>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</si>
  <si>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</si>
  <si>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</si>
  <si>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</si>
  <si>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</si>
  <si>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</si>
  <si>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</si>
  <si>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</si>
  <si>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</si>
  <si>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</si>
  <si>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</si>
  <si>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</si>
  <si>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</si>
  <si>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</si>
  <si>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</si>
  <si>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</si>
  <si>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</si>
  <si>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</si>
  <si>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</si>
  <si>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</si>
  <si>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</si>
  <si>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</si>
  <si>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</si>
  <si>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</si>
  <si>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</si>
  <si>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</si>
  <si>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</si>
  <si>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</si>
  <si>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</si>
  <si>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</si>
  <si>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</si>
  <si>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</si>
  <si>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</si>
  <si>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</si>
  <si>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</si>
  <si>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</si>
  <si>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</si>
  <si>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</si>
  <si>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</si>
  <si>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</si>
  <si>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</si>
  <si>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</si>
  <si>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</si>
  <si>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</si>
  <si>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</si>
  <si>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</si>
  <si>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</si>
  <si>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</si>
  <si>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</si>
  <si>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</si>
  <si>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</si>
  <si>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</si>
  <si>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</si>
  <si>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</si>
  <si>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</si>
  <si>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</si>
  <si>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</si>
  <si>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</si>
  <si>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</si>
  <si>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</si>
  <si>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</si>
  <si>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</si>
  <si>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</si>
  <si>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</si>
  <si>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</si>
  <si>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</si>
  <si>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</si>
  <si>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</si>
  <si>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</si>
  <si>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</si>
  <si>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</si>
  <si>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</si>
  <si>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</si>
  <si>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</si>
  <si>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</si>
  <si>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</si>
  <si>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</si>
  <si>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</si>
  <si>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</si>
  <si>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</si>
  <si>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</si>
  <si>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</si>
  <si>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</si>
  <si>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</si>
  <si>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</si>
  <si>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</si>
  <si>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</si>
  <si>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</si>
  <si>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</si>
  <si>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</si>
  <si>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</si>
  <si>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</si>
  <si>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</si>
  <si>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</si>
  <si>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</si>
  <si>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</si>
  <si>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</si>
  <si>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</si>
  <si>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</si>
  <si>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</si>
  <si>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</si>
  <si>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</si>
  <si>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</si>
  <si>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</si>
  <si>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</si>
  <si>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</si>
  <si>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</si>
  <si>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</si>
  <si>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</si>
  <si>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</si>
  <si>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</si>
  <si>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</si>
  <si>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</si>
  <si>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</si>
  <si>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</si>
  <si>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</si>
  <si>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</si>
  <si>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</si>
  <si>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</si>
  <si>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</si>
  <si>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</si>
  <si>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</si>
  <si>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</si>
  <si>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</si>
  <si>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</si>
  <si>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</si>
  <si>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</si>
  <si>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</si>
  <si>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</si>
  <si>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</si>
  <si>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</si>
  <si>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</si>
  <si>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</si>
  <si>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</si>
  <si>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</si>
  <si>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</si>
  <si>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</si>
  <si>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</si>
  <si>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</si>
  <si>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</si>
  <si>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</si>
  <si>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</si>
  <si>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</si>
  <si>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</si>
  <si>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</si>
  <si>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</si>
  <si>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</si>
  <si>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</si>
  <si>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</si>
  <si>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</si>
  <si>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</si>
  <si>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</si>
  <si>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</si>
  <si>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</si>
  <si>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</si>
  <si>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</si>
  <si>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</si>
  <si>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</si>
  <si>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</si>
  <si>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</si>
  <si>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</si>
  <si>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</si>
  <si>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</si>
  <si>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</si>
  <si>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</si>
  <si>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</si>
  <si>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</si>
  <si>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</si>
  <si>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</si>
  <si>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</si>
  <si>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</si>
  <si>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</si>
  <si>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</si>
  <si>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</si>
  <si>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</si>
  <si>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</si>
  <si>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</si>
  <si>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</si>
  <si>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</si>
  <si>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</si>
  <si>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</si>
  <si>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</si>
  <si>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</si>
  <si>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</si>
  <si>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</si>
  <si>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</si>
  <si>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</si>
  <si>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</si>
  <si>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</si>
  <si>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</si>
  <si>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</si>
  <si>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</si>
  <si>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</si>
  <si>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</si>
  <si>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</si>
  <si>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</si>
  <si>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</si>
  <si>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</si>
  <si>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</si>
  <si>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</si>
  <si>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</si>
  <si>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</si>
  <si>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</si>
  <si>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</si>
  <si>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</si>
  <si>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</si>
  <si>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</si>
  <si>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</si>
  <si>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</si>
  <si>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</si>
  <si>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</si>
  <si>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</si>
  <si>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</si>
  <si>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</si>
  <si>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</si>
  <si>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</si>
  <si>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</si>
  <si>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</si>
  <si>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</si>
  <si>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</si>
  <si>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</si>
  <si>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</si>
  <si>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</si>
  <si>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</si>
  <si>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</si>
  <si>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</si>
  <si>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</si>
  <si>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</si>
  <si>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</si>
  <si>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</si>
  <si>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</si>
  <si>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</si>
  <si>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</si>
  <si>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</si>
  <si>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</si>
  <si>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</si>
  <si>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</si>
  <si>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</si>
  <si>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</si>
  <si>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</si>
  <si>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</si>
  <si>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</si>
  <si>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</si>
  <si>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</si>
  <si>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</si>
  <si>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</si>
  <si>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</si>
  <si>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</si>
  <si>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</si>
  <si>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</si>
  <si>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</si>
  <si>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</si>
  <si>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</si>
  <si>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</si>
  <si>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</si>
  <si>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</si>
  <si>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</si>
  <si>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</si>
  <si>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</si>
  <si>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</si>
  <si>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</si>
  <si>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</si>
  <si>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</si>
  <si>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</si>
  <si>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</si>
  <si>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</si>
  <si>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</si>
  <si>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</si>
  <si>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</si>
  <si>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</si>
  <si>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</si>
  <si>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</si>
  <si>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</si>
  <si>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</si>
  <si>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</si>
  <si>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</si>
  <si>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</si>
  <si>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</si>
  <si>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</si>
  <si>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</si>
  <si>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</si>
  <si>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</si>
  <si>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</si>
  <si>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</si>
  <si>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</si>
  <si>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</si>
  <si>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</si>
  <si>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</si>
  <si>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</si>
  <si>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</si>
  <si>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</si>
  <si>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</si>
  <si>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</si>
  <si>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</si>
  <si>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</si>
  <si>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</si>
  <si>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</si>
  <si>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</si>
  <si>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</si>
  <si>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</si>
  <si>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</si>
  <si>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</si>
  <si>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</si>
  <si>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</si>
  <si>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</si>
  <si>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</si>
  <si>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</si>
  <si>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</si>
  <si>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</si>
  <si>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</si>
  <si>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</si>
  <si>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</si>
  <si>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</si>
  <si>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</si>
  <si>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</si>
  <si>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</si>
  <si>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</si>
  <si>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</si>
  <si>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</si>
  <si>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</si>
  <si>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</si>
  <si>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</si>
  <si>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</si>
  <si>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</si>
  <si>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</si>
  <si>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</si>
  <si>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</si>
  <si>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</si>
  <si>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</si>
  <si>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</si>
  <si>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</si>
  <si>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</si>
  <si>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</si>
  <si>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</si>
  <si>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</si>
  <si>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</si>
  <si>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</si>
  <si>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</si>
  <si>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</si>
  <si>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</si>
  <si>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</si>
  <si>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</si>
  <si>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</si>
  <si>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</si>
  <si>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</si>
  <si>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</si>
  <si>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</si>
  <si>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</si>
  <si>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</si>
  <si>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</si>
  <si>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</si>
  <si>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</si>
  <si>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</si>
  <si>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</si>
  <si>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</si>
  <si>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</si>
  <si>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</si>
  <si>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</si>
  <si>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</si>
  <si>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</si>
  <si>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</si>
  <si>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</si>
  <si>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</si>
  <si>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</si>
  <si>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</si>
  <si>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</si>
  <si>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</si>
  <si>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</si>
  <si>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</si>
  <si>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</si>
  <si>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</si>
  <si>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</si>
  <si>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</si>
  <si>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</si>
  <si>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</si>
  <si>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</si>
  <si>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</si>
  <si>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</si>
  <si>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</si>
  <si>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</si>
  <si>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</si>
  <si>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</si>
  <si>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</si>
  <si>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</si>
  <si>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</si>
  <si>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</si>
  <si>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</si>
  <si>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</si>
  <si>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</si>
  <si>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</si>
  <si>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</si>
  <si>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</si>
  <si>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</si>
  <si>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</si>
  <si>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</si>
  <si>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</si>
  <si>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</si>
  <si>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</si>
  <si>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</si>
  <si>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</si>
  <si>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</si>
  <si>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</si>
  <si>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</si>
  <si>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</si>
  <si>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</si>
  <si>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</si>
  <si>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</si>
  <si>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</si>
  <si>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</si>
  <si>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</si>
  <si>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</si>
  <si>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</si>
  <si>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</si>
  <si>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</si>
  <si>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</si>
  <si>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</si>
  <si>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</si>
  <si>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</si>
  <si>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</si>
  <si>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</si>
  <si>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</si>
  <si>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</si>
  <si>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</si>
  <si>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</si>
  <si>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</si>
  <si>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</si>
  <si>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</si>
  <si>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</si>
  <si>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</si>
  <si>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</si>
  <si>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</si>
  <si>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</si>
  <si>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</si>
  <si>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</si>
  <si>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</si>
  <si>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</si>
  <si>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</si>
  <si>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</si>
  <si>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</si>
  <si>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</si>
  <si>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</si>
  <si>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</si>
  <si>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</si>
  <si>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</si>
  <si>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</si>
  <si>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</si>
  <si>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</si>
  <si>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</si>
  <si>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</si>
  <si>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</si>
  <si>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</si>
  <si>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</si>
  <si>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</si>
  <si>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</si>
  <si>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</si>
  <si>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</si>
  <si>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</si>
  <si>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</si>
  <si>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</si>
  <si>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</si>
  <si>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</si>
  <si>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</si>
  <si>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</si>
  <si>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</si>
  <si>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</si>
  <si>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</si>
  <si>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</si>
  <si>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</si>
  <si>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</si>
  <si>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</si>
  <si>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</si>
  <si>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</si>
  <si>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</si>
  <si>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</si>
  <si>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</si>
  <si>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</si>
  <si>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</si>
  <si>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</si>
  <si>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</si>
  <si>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</si>
  <si>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</si>
  <si>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</si>
  <si>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</si>
  <si>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</si>
  <si>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</si>
  <si>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</si>
  <si>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</si>
  <si>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</si>
  <si>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</si>
  <si>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</si>
  <si>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</si>
  <si>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</si>
  <si>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</si>
  <si>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</si>
  <si>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</si>
  <si>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</si>
  <si>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</si>
  <si>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</si>
  <si>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</si>
  <si>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</si>
  <si>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</si>
  <si>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</si>
  <si>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</si>
  <si>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</si>
  <si>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</si>
  <si>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</si>
  <si>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</si>
  <si>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</si>
  <si>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</si>
  <si>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</si>
  <si>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</si>
  <si>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</si>
  <si>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</si>
  <si>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</si>
  <si>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</si>
  <si>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</si>
  <si>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</si>
  <si>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</si>
  <si>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</si>
  <si>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</si>
  <si>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</si>
  <si>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</si>
  <si>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</si>
  <si>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</si>
  <si>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</si>
  <si>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</si>
  <si>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</si>
  <si>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</si>
  <si>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</si>
  <si>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</si>
  <si>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</si>
  <si>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</si>
  <si>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</si>
  <si>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</si>
  <si>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</si>
  <si>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</si>
  <si>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</si>
  <si>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</si>
  <si>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</si>
  <si>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</si>
  <si>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</si>
  <si>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</si>
  <si>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</si>
  <si>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</si>
  <si>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</si>
  <si>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</si>
  <si>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</si>
  <si>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</si>
  <si>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</si>
  <si>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</si>
  <si>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</si>
  <si>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</si>
  <si>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</si>
  <si>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</si>
  <si>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</si>
  <si>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</si>
  <si>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</si>
  <si>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</si>
  <si>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</si>
  <si>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</si>
  <si>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</si>
  <si>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</si>
  <si>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</si>
  <si>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</si>
  <si>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</si>
  <si>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</si>
  <si>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</si>
  <si>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</si>
  <si>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</si>
  <si>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</si>
  <si>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</si>
  <si>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</si>
  <si>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</si>
  <si>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</si>
  <si>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</si>
  <si>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</si>
  <si>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</si>
  <si>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</si>
  <si>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</si>
  <si>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</si>
  <si>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</si>
  <si>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</si>
  <si>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</si>
  <si>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</si>
  <si>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</si>
  <si>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</si>
  <si>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</si>
  <si>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</si>
  <si>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</si>
  <si>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</si>
  <si>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</si>
  <si>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</si>
  <si>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</si>
  <si>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</si>
  <si>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</si>
  <si>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</si>
  <si>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</si>
  <si>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</si>
  <si>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</si>
  <si>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</si>
  <si>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</si>
  <si>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</si>
  <si>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</si>
  <si>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</si>
  <si>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</si>
  <si>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</si>
  <si>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</si>
  <si>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</si>
  <si>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</si>
  <si>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</si>
  <si>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</si>
  <si>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</si>
  <si>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</si>
  <si>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</si>
  <si>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</si>
  <si>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</si>
  <si>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</si>
  <si>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</si>
  <si>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</si>
  <si>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</si>
  <si>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</si>
  <si>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</si>
  <si>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</si>
  <si>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</si>
  <si>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</si>
  <si>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</si>
  <si>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</si>
  <si>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</si>
  <si>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</si>
  <si>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</si>
  <si>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</si>
  <si>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</si>
  <si>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</si>
  <si>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</si>
  <si>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</si>
  <si>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</si>
  <si>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</si>
  <si>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</si>
  <si>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</si>
  <si>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</si>
  <si>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</si>
  <si>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</si>
  <si>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</si>
  <si>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</si>
  <si>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</si>
  <si>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</si>
  <si>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</si>
  <si>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</si>
  <si>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</si>
  <si>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</si>
  <si>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</si>
  <si>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</si>
  <si>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</si>
  <si>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</si>
  <si>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</si>
  <si>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</si>
  <si>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</si>
  <si>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</si>
  <si>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</si>
  <si>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</si>
  <si>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</si>
  <si>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</si>
  <si>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</si>
  <si>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</si>
  <si>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</si>
  <si>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</si>
  <si>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</si>
  <si>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</si>
  <si>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</si>
  <si>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</si>
  <si>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</si>
  <si>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</si>
  <si>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</si>
  <si>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</si>
  <si>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</si>
  <si>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</si>
  <si>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</si>
  <si>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</si>
  <si>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</si>
  <si>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</si>
  <si>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</si>
  <si>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</si>
  <si>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</si>
  <si>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</si>
  <si>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</si>
  <si>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</si>
  <si>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</si>
  <si>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</si>
  <si>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</si>
  <si>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</si>
  <si>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</si>
  <si>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</si>
  <si>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</si>
  <si>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</si>
  <si>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</si>
  <si>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</si>
  <si>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</si>
  <si>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</si>
  <si>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</si>
  <si>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</si>
  <si>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</si>
  <si>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</si>
  <si>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</si>
  <si>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</si>
  <si>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</si>
  <si>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</si>
  <si>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</si>
  <si>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</si>
  <si>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</si>
  <si>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</si>
  <si>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</si>
  <si>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</si>
  <si>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</si>
  <si>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</si>
  <si>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</si>
  <si>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</si>
  <si>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</si>
  <si>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</si>
  <si>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</si>
  <si>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</si>
  <si>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</si>
  <si>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</si>
  <si>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</si>
  <si>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</si>
  <si>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</si>
  <si>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</si>
  <si>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</si>
  <si>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</si>
  <si>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</si>
  <si>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</si>
  <si>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</si>
  <si>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</si>
  <si>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</si>
  <si>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</si>
  <si>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</si>
  <si>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</si>
  <si>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</si>
  <si>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</si>
  <si>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</si>
  <si>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</si>
  <si>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</si>
  <si>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</si>
  <si>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</si>
  <si>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</si>
  <si>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</si>
  <si>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</si>
  <si>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</si>
  <si>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</si>
  <si>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</si>
  <si>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</si>
  <si>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</si>
  <si>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</si>
  <si>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</si>
  <si>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</si>
  <si>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</si>
  <si>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</si>
  <si>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</si>
  <si>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</si>
  <si>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</si>
  <si>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</si>
  <si>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</si>
  <si>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</si>
  <si>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</si>
  <si>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</si>
  <si>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</si>
  <si>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</si>
  <si>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</si>
  <si>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</si>
  <si>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</si>
  <si>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</si>
  <si>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</si>
  <si>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</si>
  <si>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</si>
  <si>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</si>
  <si>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</si>
  <si>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</si>
  <si>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</si>
  <si>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</si>
  <si>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</si>
  <si>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</si>
  <si>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</si>
  <si>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</si>
  <si>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</si>
  <si>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</si>
  <si>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</si>
  <si>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</si>
  <si>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</si>
  <si>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</si>
  <si>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</si>
  <si>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</si>
  <si>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</si>
  <si>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</si>
  <si>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</si>
  <si>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</si>
  <si>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</si>
  <si>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</si>
  <si>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</si>
  <si>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</si>
  <si>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</si>
  <si>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</si>
  <si>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</si>
  <si>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</si>
  <si>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</si>
  <si>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</si>
  <si>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</si>
  <si>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</si>
  <si>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</si>
  <si>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</si>
  <si>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</si>
  <si>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</si>
  <si>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</si>
  <si>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</si>
  <si>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</si>
  <si>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</si>
  <si>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</si>
  <si>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</si>
  <si>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</si>
  <si>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</si>
  <si>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</si>
  <si>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</si>
  <si>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</si>
  <si>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</si>
  <si>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</si>
  <si>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</si>
  <si>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</si>
  <si>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</si>
  <si>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</si>
  <si>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</si>
  <si>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</si>
  <si>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</si>
  <si>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</si>
  <si>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</si>
  <si>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</si>
  <si>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</si>
  <si>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</si>
  <si>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</si>
  <si>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</si>
  <si>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</si>
  <si>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</si>
  <si>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</si>
  <si>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</si>
  <si>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</si>
  <si>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</si>
  <si>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</si>
  <si>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</si>
  <si>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</si>
  <si>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</si>
  <si>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</si>
  <si>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</si>
  <si>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</si>
  <si>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</si>
  <si>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</si>
  <si>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</si>
  <si>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</si>
  <si>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</si>
  <si>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</si>
  <si>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</si>
  <si>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</si>
  <si>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</si>
  <si>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</si>
  <si>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</si>
  <si>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</si>
  <si>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</si>
  <si>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</si>
  <si>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</si>
  <si>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</si>
  <si>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</si>
  <si>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</si>
  <si>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</si>
  <si>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</si>
  <si>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</si>
  <si>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</si>
  <si>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</si>
  <si>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</si>
  <si>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</si>
  <si>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</si>
  <si>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</si>
  <si>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</si>
  <si>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</si>
  <si>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</si>
  <si>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</si>
  <si>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</si>
  <si>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</si>
  <si>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</si>
  <si>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</si>
  <si>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</si>
  <si>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</si>
  <si>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</si>
  <si>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</si>
  <si>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</si>
  <si>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</si>
  <si>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</si>
  <si>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</si>
  <si>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</si>
  <si>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</si>
  <si>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</si>
  <si>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</si>
  <si>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</si>
  <si>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</si>
  <si>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</si>
  <si>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</si>
  <si>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</si>
  <si>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</si>
  <si>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</si>
  <si>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</si>
  <si>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</si>
  <si>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</si>
  <si>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</si>
  <si>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</si>
  <si>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</si>
  <si>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</si>
  <si>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</si>
  <si>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</si>
  <si>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</si>
  <si>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</si>
  <si>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</si>
  <si>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</si>
  <si>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</si>
  <si>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</si>
  <si>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</si>
  <si>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</si>
  <si>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</si>
  <si>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</si>
  <si>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</si>
  <si>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</si>
  <si>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</si>
  <si>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</si>
  <si>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</si>
  <si>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</si>
  <si>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</si>
  <si>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</si>
  <si>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</si>
  <si>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</si>
  <si>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</si>
  <si>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</si>
  <si>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</si>
  <si>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</si>
  <si>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</si>
  <si>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</si>
  <si>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</si>
  <si>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</si>
  <si>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</si>
  <si>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</si>
  <si>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</si>
  <si>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</si>
  <si>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</si>
  <si>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</si>
  <si>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</si>
  <si>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</si>
  <si>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</si>
  <si>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</si>
  <si>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</si>
  <si>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</si>
  <si>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</si>
  <si>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</si>
  <si>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</si>
  <si>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</si>
  <si>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</si>
  <si>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</si>
  <si>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</si>
  <si>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</si>
  <si>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</si>
  <si>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</si>
  <si>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</si>
  <si>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</si>
  <si>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</si>
  <si>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</si>
  <si>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</si>
  <si>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</si>
  <si>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</si>
  <si>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</si>
  <si>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</si>
  <si>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</si>
  <si>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</si>
  <si>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</si>
  <si>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</si>
  <si>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</si>
  <si>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</si>
  <si>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</si>
  <si>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</si>
  <si>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</si>
  <si>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</si>
  <si>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</si>
  <si>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</si>
  <si>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</si>
  <si>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</si>
  <si>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</si>
  <si>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</si>
  <si>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</si>
  <si>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</si>
  <si>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</si>
  <si>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</si>
  <si>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</si>
  <si>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</si>
  <si>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</si>
  <si>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</si>
  <si>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</si>
  <si>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</si>
  <si>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</si>
  <si>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</si>
  <si>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</si>
  <si>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</si>
  <si>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</si>
  <si>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</si>
  <si>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</si>
  <si>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</si>
  <si>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</si>
  <si>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</si>
  <si>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</si>
  <si>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</si>
  <si>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</si>
  <si>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</si>
  <si>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</si>
  <si>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</si>
  <si>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</si>
  <si>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</si>
  <si>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</si>
  <si>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</si>
  <si>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</si>
  <si>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</si>
  <si>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</si>
  <si>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</si>
  <si>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</si>
  <si>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</si>
  <si>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</si>
  <si>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</si>
  <si>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</si>
  <si>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</si>
  <si>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</si>
  <si>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</si>
  <si>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</si>
  <si>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</si>
  <si>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</si>
  <si>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</si>
  <si>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</si>
  <si>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</si>
  <si>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</si>
  <si>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</si>
  <si>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</si>
  <si>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</si>
  <si>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</si>
  <si>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</si>
  <si>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</si>
  <si>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</si>
  <si>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</si>
  <si>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</si>
  <si>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</si>
  <si>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</si>
  <si>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</si>
  <si>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</si>
  <si>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</si>
  <si>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</si>
  <si>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</si>
  <si>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</si>
  <si>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</si>
  <si>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</si>
  <si>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</si>
  <si>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</si>
  <si>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</si>
  <si>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</si>
  <si>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</si>
  <si>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</si>
  <si>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</si>
  <si>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</si>
  <si>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</si>
  <si>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</si>
  <si>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</si>
  <si>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</si>
  <si>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</si>
  <si>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</si>
  <si>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</si>
  <si>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</si>
  <si>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</si>
  <si>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</si>
  <si>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</si>
  <si>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</si>
  <si>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</si>
  <si>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</si>
  <si>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</si>
  <si>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</si>
  <si>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</si>
  <si>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</si>
  <si>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</si>
  <si>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</si>
  <si>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</si>
  <si>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</si>
  <si>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</si>
  <si>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</si>
  <si>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</si>
  <si>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</si>
  <si>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</si>
  <si>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</si>
  <si>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</si>
  <si>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</si>
  <si>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</si>
  <si>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</si>
  <si>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</si>
  <si>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</si>
  <si>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</si>
  <si>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</si>
  <si>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</si>
  <si>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</si>
  <si>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</si>
  <si>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</si>
  <si>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</si>
  <si>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</si>
  <si>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</si>
  <si>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</si>
  <si>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</si>
  <si>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</si>
  <si>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</si>
  <si>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</si>
  <si>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</si>
  <si>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</si>
  <si>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</si>
  <si>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</si>
  <si>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</si>
  <si>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</si>
  <si>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</si>
  <si>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</si>
  <si>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</si>
  <si>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</si>
  <si>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</si>
  <si>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</si>
  <si>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</si>
  <si>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</si>
  <si>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</si>
  <si>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</si>
  <si>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</si>
  <si>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</si>
  <si>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</si>
  <si>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</si>
  <si>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</si>
  <si>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</si>
  <si>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</si>
  <si>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</si>
  <si>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</si>
  <si>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</si>
  <si>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</si>
  <si>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</si>
  <si>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</si>
  <si>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</si>
  <si>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</si>
  <si>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</si>
  <si>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</si>
  <si>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</si>
  <si>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</si>
  <si>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</si>
  <si>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</si>
  <si>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</si>
  <si>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</si>
  <si>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</si>
  <si>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</si>
  <si>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</si>
  <si>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</si>
  <si>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</si>
  <si>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</si>
  <si>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</si>
  <si>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</si>
  <si>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</si>
  <si>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</si>
  <si>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</si>
  <si>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</si>
  <si>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</si>
  <si>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</si>
  <si>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</si>
  <si>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</si>
  <si>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</si>
  <si>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</si>
  <si>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</si>
  <si>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</si>
  <si>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</si>
  <si>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</si>
  <si>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</si>
  <si>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</si>
  <si>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</si>
  <si>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</si>
  <si>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</si>
  <si>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</si>
  <si>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</si>
  <si>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</si>
  <si>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</si>
  <si>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</si>
  <si>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</si>
  <si>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</si>
  <si>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</si>
  <si>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</si>
  <si>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</si>
  <si>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</si>
  <si>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</si>
  <si>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</si>
  <si>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</si>
  <si>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</si>
  <si>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</si>
  <si>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</si>
  <si>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</si>
  <si>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</si>
  <si>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</si>
  <si>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</si>
  <si>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</si>
  <si>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</si>
  <si>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</si>
  <si>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</si>
  <si>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</si>
  <si>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</si>
  <si>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</si>
  <si>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</si>
  <si>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</si>
  <si>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</si>
  <si>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</si>
  <si>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</si>
  <si>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</si>
  <si>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</si>
  <si>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</si>
  <si>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</si>
  <si>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</si>
  <si>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</si>
  <si>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</si>
  <si>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</si>
  <si>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</si>
  <si>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</si>
  <si>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</si>
  <si>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</si>
  <si>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</si>
  <si>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</si>
  <si>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</si>
  <si>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</si>
  <si>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</si>
  <si>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</si>
  <si>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</si>
  <si>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</si>
  <si>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</si>
  <si>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</si>
  <si>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</si>
  <si>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</si>
  <si>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</si>
  <si>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</si>
  <si>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</si>
  <si>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</si>
  <si>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</si>
  <si>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</si>
  <si>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</si>
  <si>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</si>
  <si>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</si>
  <si>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</si>
  <si>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</si>
  <si>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</si>
  <si>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</si>
  <si>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</si>
  <si>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</si>
  <si>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</si>
  <si>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</si>
  <si>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</si>
  <si>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</si>
  <si>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</si>
  <si>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</si>
  <si>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</si>
  <si>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</si>
  <si>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</si>
  <si>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</si>
  <si>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</si>
  <si>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</si>
  <si>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</si>
  <si>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</si>
  <si>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</si>
  <si>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</si>
  <si>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</si>
  <si>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</si>
  <si>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</si>
  <si>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</si>
  <si>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</si>
  <si>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</si>
  <si>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</si>
  <si>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</si>
  <si>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</si>
  <si>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</si>
  <si>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</si>
  <si>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</si>
  <si>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</si>
  <si>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</si>
  <si>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</si>
  <si>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</si>
  <si>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</si>
  <si>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</si>
  <si>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</si>
  <si>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</si>
  <si>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</si>
  <si>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</si>
  <si>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</si>
  <si>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</si>
  <si>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</si>
  <si>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</si>
  <si>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</si>
  <si>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</si>
  <si>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</si>
  <si>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</si>
  <si>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</si>
  <si>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</si>
  <si>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</si>
  <si>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</si>
  <si>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</si>
  <si>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</si>
  <si>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</si>
  <si>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</si>
  <si>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</si>
  <si>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</si>
  <si>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</si>
  <si>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</si>
  <si>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</si>
  <si>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</si>
  <si>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</si>
  <si>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</si>
  <si>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</si>
  <si>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</si>
  <si>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</si>
  <si>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</si>
  <si>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</si>
  <si>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</si>
  <si>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</si>
  <si>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</si>
  <si>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</si>
  <si>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</si>
  <si>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</si>
  <si>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</si>
  <si>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</si>
  <si>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</si>
  <si>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</si>
  <si>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</si>
  <si>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</si>
  <si>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</si>
  <si>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</si>
  <si>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</si>
  <si>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</si>
  <si>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</si>
  <si>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</si>
  <si>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</si>
  <si>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</si>
  <si>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</si>
  <si>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</si>
  <si>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</si>
  <si>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</si>
  <si>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</si>
  <si>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</si>
  <si>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</si>
  <si>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</si>
  <si>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</si>
  <si>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</si>
  <si>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</si>
  <si>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</si>
  <si>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</si>
  <si>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</si>
  <si>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</si>
  <si>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</si>
  <si>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</si>
  <si>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</si>
  <si>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</si>
  <si>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</si>
  <si>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</si>
  <si>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</si>
  <si>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</si>
  <si>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</si>
  <si>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</si>
  <si>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</si>
  <si>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</si>
  <si>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</si>
  <si>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</si>
  <si>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</si>
  <si>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</si>
  <si>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</si>
  <si>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</si>
  <si>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</si>
  <si>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</si>
  <si>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</si>
  <si>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</si>
  <si>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</si>
  <si>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</si>
  <si>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</si>
  <si>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</si>
  <si>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</si>
  <si>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</si>
  <si>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</si>
  <si>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</si>
  <si>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</si>
  <si>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</si>
  <si>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</si>
  <si>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</si>
  <si>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</si>
  <si>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</si>
  <si>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</si>
  <si>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</si>
  <si>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</si>
  <si>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</si>
  <si>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</si>
  <si>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</si>
  <si>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</si>
  <si>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</si>
  <si>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</si>
  <si>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</si>
  <si>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</si>
  <si>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</si>
  <si>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</si>
  <si>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</si>
  <si>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</si>
  <si>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</si>
  <si>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</si>
  <si>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</si>
  <si>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</si>
  <si>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</si>
  <si>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</si>
  <si>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</si>
  <si>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</si>
  <si>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</si>
  <si>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</si>
  <si>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</si>
  <si>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</si>
  <si>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</si>
  <si>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</si>
  <si>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</si>
  <si>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</si>
  <si>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</si>
  <si>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</si>
  <si>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</si>
  <si>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</si>
  <si>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</si>
  <si>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</si>
  <si>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</si>
  <si>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</si>
  <si>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</si>
  <si>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</si>
  <si>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</si>
  <si>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</si>
  <si>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</si>
  <si>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</si>
  <si>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</si>
  <si>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</si>
  <si>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</si>
  <si>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</si>
  <si>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</si>
  <si>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</si>
  <si>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</si>
  <si>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</si>
  <si>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</si>
  <si>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</si>
  <si>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</si>
  <si>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</si>
  <si>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</si>
  <si>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</si>
  <si>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</si>
  <si>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</si>
  <si>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</si>
  <si>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</si>
  <si>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</si>
  <si>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</si>
  <si>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</si>
  <si>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</si>
  <si>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</si>
  <si>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</si>
  <si>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</si>
  <si>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</si>
  <si>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</si>
  <si>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</si>
  <si>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</si>
  <si>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</si>
  <si>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</si>
  <si>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</si>
  <si>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</si>
  <si>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</si>
  <si>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</si>
  <si>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</si>
  <si>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</si>
  <si>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</si>
  <si>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</si>
  <si>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</si>
  <si>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</si>
  <si>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</si>
  <si>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</si>
  <si>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</si>
  <si>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</si>
  <si>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</si>
  <si>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</si>
  <si>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</si>
  <si>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</si>
  <si>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</si>
  <si>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</si>
  <si>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</si>
  <si>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</si>
  <si>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</si>
  <si>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</si>
  <si>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</si>
  <si>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</si>
  <si>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</si>
  <si>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</si>
  <si>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</si>
  <si>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</si>
  <si>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</si>
  <si>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</si>
  <si>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</si>
  <si>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</si>
  <si>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</si>
  <si>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</si>
  <si>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</si>
  <si>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</si>
  <si>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</si>
  <si>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</si>
  <si>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</si>
  <si>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</si>
  <si>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</si>
  <si>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</si>
  <si>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</si>
  <si>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</si>
  <si>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</si>
  <si>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</si>
  <si>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</si>
  <si>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</si>
  <si>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</si>
  <si>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</si>
  <si>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</si>
  <si>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</si>
  <si>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</si>
  <si>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</si>
  <si>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</si>
  <si>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</si>
  <si>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</si>
  <si>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</si>
  <si>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</si>
  <si>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</si>
  <si>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</si>
  <si>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</si>
  <si>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</si>
  <si>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</si>
  <si>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</si>
  <si>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</si>
  <si>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</si>
  <si>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</si>
  <si>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</si>
  <si>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</si>
  <si>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</si>
  <si>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</si>
  <si>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</si>
  <si>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</si>
  <si>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</si>
  <si>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</si>
  <si>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</si>
  <si>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</si>
  <si>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</si>
  <si>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</si>
  <si>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</si>
  <si>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</si>
  <si>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</si>
  <si>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</si>
  <si>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</si>
  <si>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</si>
  <si>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</si>
  <si>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</si>
  <si>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</si>
  <si>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</si>
  <si>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</si>
  <si>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</si>
  <si>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</si>
  <si>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</si>
  <si>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</si>
  <si>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</si>
  <si>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</si>
  <si>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</si>
  <si>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</si>
  <si>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</si>
  <si>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</si>
  <si>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</si>
  <si>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</si>
  <si>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</si>
  <si>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</si>
  <si>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</si>
  <si>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</si>
  <si>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</si>
  <si>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</si>
  <si>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</si>
  <si>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</si>
  <si>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</si>
  <si>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</si>
  <si>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</si>
  <si>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</si>
  <si>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</si>
  <si>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</si>
  <si>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</si>
  <si>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</si>
  <si>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</si>
  <si>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</si>
  <si>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</si>
  <si>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</si>
  <si>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</si>
  <si>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</si>
  <si>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</si>
  <si>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</si>
  <si>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</si>
  <si>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</si>
  <si>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</si>
  <si>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</si>
  <si>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</si>
  <si>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</si>
  <si>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</si>
  <si>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</si>
  <si>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</si>
  <si>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</si>
  <si>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</si>
  <si>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</si>
  <si>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</si>
  <si>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</si>
  <si>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</si>
  <si>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</si>
  <si>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</si>
  <si>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</si>
  <si>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</si>
  <si>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</si>
  <si>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</si>
  <si>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</si>
  <si>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</si>
  <si>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</si>
  <si>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</si>
  <si>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</si>
  <si>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</si>
  <si>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</si>
  <si>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</si>
  <si>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</si>
  <si>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</si>
  <si>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</si>
  <si>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</si>
  <si>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</si>
  <si>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</si>
  <si>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</si>
  <si>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</si>
  <si>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</si>
  <si>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</si>
  <si>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</si>
  <si>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</si>
  <si>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</si>
  <si>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</si>
  <si>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</si>
  <si>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</si>
  <si>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</si>
  <si>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</si>
  <si>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</si>
  <si>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</si>
  <si>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</si>
  <si>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</si>
  <si>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</si>
  <si>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</si>
  <si>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</si>
  <si>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</si>
  <si>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</si>
  <si>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</si>
  <si>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</si>
  <si>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</si>
  <si>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</si>
  <si>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</si>
  <si>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</si>
  <si>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</si>
  <si>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</si>
  <si>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</si>
  <si>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</si>
  <si>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</si>
  <si>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</si>
  <si>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</si>
  <si>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</si>
  <si>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</si>
  <si>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</si>
  <si>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</si>
  <si>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</si>
  <si>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</si>
  <si>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</si>
  <si>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</si>
  <si>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</si>
  <si>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</si>
  <si>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</si>
  <si>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</si>
  <si>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</si>
  <si>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</si>
  <si>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</si>
  <si>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</si>
  <si>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</si>
  <si>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</si>
  <si>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</si>
  <si>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</si>
  <si>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</si>
  <si>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</si>
  <si>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</si>
  <si>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</si>
  <si>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</si>
  <si>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</si>
  <si>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</si>
  <si>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</si>
  <si>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</si>
  <si>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</si>
  <si>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</si>
  <si>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</si>
  <si>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</si>
  <si>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</si>
  <si>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</si>
  <si>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</si>
  <si>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</si>
  <si>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</si>
  <si>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</si>
  <si>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</si>
  <si>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</si>
  <si>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</si>
  <si>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</si>
  <si>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</si>
  <si>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</si>
  <si>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</si>
  <si>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</si>
  <si>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</si>
  <si>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</si>
  <si>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</si>
  <si>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</si>
  <si>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</si>
  <si>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</si>
  <si>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</si>
  <si>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</si>
  <si>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</si>
  <si>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</si>
  <si>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</si>
  <si>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</si>
  <si>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</si>
  <si>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</si>
  <si>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</si>
  <si>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</si>
  <si>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</si>
  <si>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</si>
  <si>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</si>
  <si>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</si>
  <si>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</si>
  <si>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</si>
  <si>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</si>
  <si>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</si>
  <si>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</si>
  <si>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</si>
  <si>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</si>
  <si>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</si>
  <si>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</si>
  <si>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</si>
  <si>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</si>
  <si>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</si>
  <si>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</si>
  <si>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</si>
  <si>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</si>
  <si>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</si>
  <si>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</si>
  <si>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</si>
  <si>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</si>
  <si>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</si>
  <si>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</si>
  <si>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</si>
  <si>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</si>
  <si>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</si>
  <si>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</si>
  <si>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</si>
  <si>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</si>
  <si>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</si>
  <si>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</si>
  <si>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</si>
  <si>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</si>
  <si>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</si>
  <si>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</si>
  <si>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</si>
  <si>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</si>
  <si>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</si>
  <si>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</si>
  <si>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</si>
  <si>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</si>
  <si>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</si>
  <si>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</si>
  <si>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</si>
  <si>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</si>
  <si>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</si>
  <si>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</si>
  <si>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</si>
  <si>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</si>
  <si>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</si>
  <si>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</si>
  <si>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</si>
  <si>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</si>
  <si>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</si>
  <si>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</si>
  <si>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</si>
  <si>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</si>
  <si>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</si>
  <si>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</si>
  <si>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</si>
  <si>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</si>
  <si>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</si>
  <si>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</si>
  <si>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</si>
  <si>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</si>
  <si>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</si>
  <si>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</si>
  <si>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</si>
  <si>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</si>
  <si>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</si>
  <si>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</si>
  <si>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</si>
  <si>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</si>
  <si>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</si>
  <si>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</si>
  <si>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</si>
  <si>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</si>
  <si>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</si>
  <si>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</si>
  <si>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</si>
  <si>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</si>
  <si>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</si>
  <si>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</si>
  <si>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</si>
  <si>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</si>
  <si>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</si>
  <si>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</si>
  <si>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</si>
  <si>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</si>
  <si>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</si>
  <si>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</si>
  <si>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</si>
  <si>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</si>
  <si>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</si>
  <si>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</si>
  <si>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</si>
  <si>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</si>
  <si>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</si>
  <si>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</si>
  <si>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</si>
  <si>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</si>
  <si>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</si>
  <si>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</si>
  <si>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</si>
  <si>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</si>
  <si>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</si>
  <si>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</si>
  <si>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</si>
  <si>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</si>
  <si>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</si>
  <si>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</si>
  <si>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</si>
  <si>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</si>
  <si>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</si>
  <si>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</si>
  <si>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</si>
  <si>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</si>
  <si>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</si>
  <si>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</si>
  <si>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</si>
  <si>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</si>
  <si>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</si>
  <si>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</si>
  <si>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</si>
  <si>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</si>
  <si>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</si>
  <si>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</si>
  <si>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</si>
  <si>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</si>
  <si>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</si>
  <si>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</si>
  <si>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</si>
  <si>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</si>
  <si>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</si>
  <si>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</si>
  <si>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</si>
  <si>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</si>
  <si>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</si>
  <si>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</si>
  <si>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</si>
  <si>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</si>
  <si>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</si>
  <si>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</si>
  <si>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</si>
  <si>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</si>
  <si>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</si>
  <si>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</si>
  <si>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</si>
  <si>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</si>
  <si>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</si>
  <si>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</si>
  <si>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</si>
  <si>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</si>
  <si>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</si>
  <si>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</si>
  <si>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</si>
  <si>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</si>
  <si>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</si>
  <si>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</si>
  <si>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</si>
  <si>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</si>
  <si>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</si>
  <si>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</si>
  <si>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</si>
  <si>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</si>
  <si>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</si>
  <si>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</si>
  <si>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</si>
  <si>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</si>
  <si>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</si>
  <si>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</si>
  <si>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</si>
  <si>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</si>
  <si>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</si>
  <si>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</si>
  <si>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</si>
  <si>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</si>
  <si>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</si>
  <si>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</si>
  <si>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</si>
  <si>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</si>
  <si>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</si>
  <si>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</si>
  <si>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</si>
  <si>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</si>
  <si>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</si>
  <si>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</si>
  <si>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</si>
  <si>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</si>
  <si>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</si>
  <si>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</si>
  <si>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</si>
  <si>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</si>
  <si>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</si>
  <si>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</si>
  <si>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</si>
  <si>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</si>
  <si>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</si>
  <si>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</si>
  <si>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</si>
  <si>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</si>
  <si>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</si>
  <si>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</si>
  <si>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</si>
  <si>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</si>
  <si>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</si>
  <si>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</si>
  <si>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</si>
  <si>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</si>
  <si>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</si>
  <si>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</si>
  <si>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</si>
  <si>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</si>
  <si>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</si>
  <si>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</si>
  <si>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</si>
  <si>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</si>
  <si>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</si>
  <si>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</si>
  <si>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</si>
  <si>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</si>
  <si>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</si>
  <si>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</si>
  <si>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</si>
  <si>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</si>
  <si>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</si>
  <si>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</si>
  <si>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</si>
  <si>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</si>
  <si>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</si>
  <si>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</si>
  <si>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</si>
  <si>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</si>
  <si>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</si>
  <si>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</si>
  <si>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</si>
  <si>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</si>
  <si>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</si>
  <si>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</si>
  <si>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</si>
  <si>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</si>
  <si>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</si>
  <si>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</si>
  <si>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</si>
  <si>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</si>
  <si>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</si>
  <si>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</si>
  <si>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</si>
  <si>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</si>
  <si>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</si>
  <si>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</si>
  <si>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</si>
  <si>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</si>
  <si>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</si>
  <si>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</si>
  <si>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</si>
  <si>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</si>
  <si>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</si>
  <si>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</si>
  <si>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</si>
  <si>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</si>
  <si>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</si>
  <si>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</si>
  <si>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</si>
  <si>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</si>
  <si>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</si>
  <si>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</si>
  <si>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</si>
  <si>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</si>
  <si>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</si>
  <si>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</si>
  <si>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</si>
  <si>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</si>
  <si>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</si>
  <si>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</si>
  <si>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</si>
  <si>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</si>
  <si>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</si>
  <si>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</si>
  <si>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</si>
  <si>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</si>
  <si>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</si>
  <si>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</si>
  <si>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</si>
  <si>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</si>
  <si>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</si>
  <si>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</si>
  <si>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</si>
  <si>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</si>
  <si>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</si>
  <si>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</si>
  <si>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</si>
  <si>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</si>
  <si>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</si>
  <si>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</si>
  <si>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</si>
  <si>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</si>
  <si>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</si>
  <si>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</si>
  <si>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</si>
  <si>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</si>
  <si>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</si>
  <si>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</si>
  <si>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</si>
  <si>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</si>
  <si>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</si>
  <si>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</si>
  <si>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</si>
  <si>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</si>
  <si>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</si>
  <si>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</si>
  <si>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</si>
  <si>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</si>
  <si>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</si>
  <si>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</si>
  <si>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</si>
  <si>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</si>
  <si>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</si>
  <si>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</si>
  <si>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</si>
  <si>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</si>
  <si>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</si>
  <si>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</si>
  <si>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</si>
  <si>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</si>
  <si>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</si>
  <si>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</si>
  <si>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</si>
  <si>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</si>
  <si>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</si>
  <si>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</si>
  <si>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</si>
  <si>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</si>
  <si>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</si>
  <si>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</si>
  <si>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</si>
  <si>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</si>
  <si>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</si>
  <si>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</si>
  <si>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</si>
  <si>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</si>
  <si>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</si>
  <si>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</si>
  <si>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</si>
  <si>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</si>
  <si>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</si>
  <si>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</si>
  <si>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</si>
  <si>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</si>
  <si>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</si>
  <si>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</si>
  <si>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</si>
  <si>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</si>
  <si>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</si>
  <si>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</si>
  <si>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</si>
  <si>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</si>
  <si>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</si>
  <si>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</si>
  <si>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</si>
  <si>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</si>
  <si>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</si>
  <si>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</si>
  <si>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</si>
  <si>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</si>
  <si>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</si>
  <si>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</si>
  <si>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</si>
  <si>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</si>
  <si>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</si>
  <si>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</si>
  <si>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</si>
  <si>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</si>
  <si>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</si>
  <si>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</si>
  <si>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</si>
  <si>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</si>
  <si>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</si>
  <si>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</si>
  <si>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</si>
  <si>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</si>
  <si>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</si>
  <si>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</si>
  <si>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</si>
  <si>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</si>
  <si>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</si>
  <si>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</si>
  <si>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</si>
  <si>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</si>
  <si>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</si>
  <si>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</si>
  <si>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</si>
  <si>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</si>
  <si>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</si>
  <si>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</si>
  <si>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</si>
  <si>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</si>
  <si>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</si>
  <si>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</si>
  <si>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</si>
  <si>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</si>
  <si>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</si>
  <si>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</si>
  <si>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</si>
  <si>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</si>
  <si>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</si>
  <si>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</si>
  <si>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</si>
  <si>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</si>
  <si>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</si>
  <si>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</si>
  <si>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</si>
  <si>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</si>
  <si>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</si>
  <si>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</si>
  <si>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</si>
  <si>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</si>
  <si>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</si>
  <si>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</si>
  <si>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</si>
  <si>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</si>
  <si>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</si>
  <si>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</si>
  <si>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</si>
  <si>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</si>
  <si>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</si>
  <si>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</si>
  <si>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</si>
  <si>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</si>
  <si>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</si>
  <si>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</si>
  <si>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</si>
  <si>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</si>
  <si>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</si>
  <si>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</si>
  <si>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</si>
  <si>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</si>
  <si>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</si>
  <si>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</si>
  <si>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</si>
  <si>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</si>
  <si>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</si>
  <si>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</si>
  <si>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</si>
  <si>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</si>
  <si>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</si>
  <si>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</si>
  <si>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</si>
  <si>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</si>
  <si>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</si>
  <si>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</si>
  <si>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</si>
  <si>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</si>
  <si>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</si>
  <si>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</si>
  <si>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</si>
  <si>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</si>
  <si>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</si>
  <si>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</si>
  <si>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</si>
  <si>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</si>
  <si>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</si>
  <si>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</si>
  <si>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</si>
  <si>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</si>
  <si>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</si>
  <si>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</si>
  <si>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</si>
  <si>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</si>
  <si>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</si>
  <si>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</si>
  <si>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</si>
  <si>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</si>
  <si>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</si>
  <si>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</si>
  <si>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</si>
  <si>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</si>
  <si>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</si>
  <si>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</si>
  <si>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</si>
  <si>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</si>
  <si>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</si>
  <si>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</si>
  <si>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</si>
  <si>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</si>
  <si>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</si>
  <si>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</si>
  <si>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</si>
  <si>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</si>
  <si>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</si>
  <si>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</si>
  <si>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</si>
  <si>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</si>
  <si>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</si>
  <si>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</si>
  <si>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</si>
  <si>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</si>
  <si>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</si>
  <si>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</si>
  <si>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</si>
  <si>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</si>
  <si>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</si>
  <si>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</si>
  <si>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</si>
  <si>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</si>
  <si>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</si>
  <si>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</si>
  <si>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</si>
  <si>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</si>
  <si>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</si>
  <si>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</si>
  <si>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</si>
  <si>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</si>
  <si>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</si>
  <si>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</si>
  <si>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</si>
  <si>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</si>
  <si>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</si>
  <si>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</si>
  <si>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</si>
  <si>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</si>
  <si>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</si>
  <si>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</si>
  <si>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</si>
  <si>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</si>
  <si>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</si>
  <si>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</si>
  <si>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</si>
  <si>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</si>
  <si>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</si>
  <si>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</si>
  <si>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</si>
  <si>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</si>
  <si>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</si>
  <si>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</si>
  <si>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</si>
  <si>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</si>
  <si>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</si>
  <si>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</si>
  <si>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</si>
  <si>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</si>
  <si>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</si>
  <si>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</si>
  <si>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</si>
  <si>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</si>
  <si>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</si>
  <si>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</si>
  <si>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</si>
  <si>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</si>
  <si>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</si>
  <si>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</si>
  <si>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</si>
  <si>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</si>
  <si>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</si>
  <si>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</si>
  <si>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</si>
  <si>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</si>
  <si>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</si>
  <si>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</si>
  <si>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</si>
  <si>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</si>
  <si>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</si>
  <si>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</si>
  <si>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</si>
  <si>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</si>
  <si>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</si>
  <si>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</si>
  <si>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</si>
  <si>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</si>
  <si>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</si>
  <si>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</si>
  <si>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</si>
  <si>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</si>
  <si>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</si>
  <si>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</si>
  <si>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</si>
  <si>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</si>
  <si>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</si>
  <si>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</si>
  <si>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</si>
  <si>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</si>
  <si>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</si>
  <si>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</si>
  <si>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</si>
  <si>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</si>
  <si>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</si>
  <si>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</si>
  <si>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</si>
  <si>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</si>
  <si>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</si>
  <si>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</si>
  <si>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</si>
  <si>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</si>
  <si>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</si>
  <si>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</si>
  <si>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</si>
  <si>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</si>
  <si>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</si>
  <si>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</si>
  <si>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</si>
  <si>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</si>
  <si>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</si>
  <si>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</si>
  <si>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</si>
  <si>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</si>
  <si>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</si>
  <si>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</si>
  <si>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</si>
  <si>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</si>
  <si>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</si>
  <si>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</si>
  <si>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</si>
  <si>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</si>
  <si>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</si>
  <si>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</si>
  <si>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</si>
  <si>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</si>
  <si>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</si>
  <si>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</si>
  <si>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</si>
  <si>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</si>
  <si>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</si>
  <si>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</si>
  <si>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</si>
  <si>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</si>
  <si>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</si>
  <si>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</si>
  <si>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</si>
  <si>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</si>
  <si>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</si>
  <si>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</si>
  <si>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</si>
  <si>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</si>
  <si>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</si>
  <si>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</si>
  <si>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</si>
  <si>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</si>
  <si>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</si>
  <si>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</si>
  <si>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</si>
  <si>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</si>
  <si>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</si>
  <si>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</si>
  <si>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</si>
  <si>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</si>
  <si>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</si>
  <si>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</si>
  <si>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</si>
  <si>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</si>
  <si>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</si>
  <si>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</si>
  <si>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</si>
  <si>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</si>
  <si>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</si>
  <si>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</si>
  <si>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</si>
  <si>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</si>
  <si>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</si>
  <si>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</si>
  <si>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</si>
  <si>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</si>
  <si>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</si>
  <si>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</si>
  <si>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</si>
  <si>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</si>
  <si>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</si>
  <si>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</si>
  <si>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</si>
  <si>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</si>
  <si>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</si>
  <si>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</si>
  <si>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</si>
  <si>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</si>
  <si>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</si>
  <si>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</si>
  <si>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</si>
  <si>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</si>
  <si>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</si>
  <si>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</si>
  <si>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</si>
  <si>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</si>
  <si>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</si>
  <si>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</si>
  <si>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</si>
  <si>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</si>
  <si>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</si>
  <si>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</si>
  <si>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</si>
  <si>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</si>
  <si>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</si>
  <si>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</si>
  <si>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</si>
  <si>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</si>
  <si>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</si>
  <si>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</si>
  <si>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</si>
  <si>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</si>
  <si>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</si>
  <si>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</si>
  <si>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</si>
  <si>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</si>
  <si>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</si>
  <si>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</si>
  <si>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</si>
  <si>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</si>
  <si>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</si>
  <si>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</si>
  <si>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</si>
  <si>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</si>
  <si>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</si>
  <si>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</si>
  <si>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</si>
  <si>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</si>
  <si>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</si>
  <si>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</si>
  <si>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</si>
  <si>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</si>
  <si>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</si>
  <si>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</si>
  <si>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</si>
  <si>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</si>
  <si>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</si>
  <si>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</si>
  <si>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</si>
  <si>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</si>
  <si>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</si>
  <si>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</si>
  <si>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</si>
  <si>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</si>
  <si>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</si>
  <si>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</si>
  <si>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</si>
  <si>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</si>
  <si>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</si>
  <si>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</si>
  <si>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</si>
  <si>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</si>
  <si>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</si>
  <si>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</si>
  <si>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</si>
  <si>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</si>
  <si>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</si>
  <si>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</si>
  <si>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</si>
  <si>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</si>
  <si>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</si>
  <si>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</si>
  <si>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</si>
  <si>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</si>
  <si>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</si>
  <si>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</si>
  <si>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</si>
  <si>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</si>
  <si>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</si>
  <si>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</si>
  <si>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</si>
  <si>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</si>
  <si>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</si>
  <si>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</si>
  <si>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</si>
  <si>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</si>
  <si>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</si>
  <si>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</si>
  <si>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</si>
  <si>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</si>
  <si>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</si>
  <si>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</si>
  <si>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</si>
  <si>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</si>
  <si>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</si>
  <si>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</si>
  <si>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</si>
  <si>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</si>
  <si>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</si>
  <si>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</si>
  <si>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</si>
  <si>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</si>
  <si>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</si>
  <si>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</si>
  <si>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</si>
  <si>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</si>
  <si>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</si>
  <si>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</si>
  <si>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</si>
  <si>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</si>
  <si>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</si>
  <si>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</si>
  <si>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</si>
  <si>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</si>
  <si>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</si>
  <si>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</si>
  <si>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</si>
  <si>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</si>
  <si>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</si>
  <si>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</si>
  <si>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</si>
  <si>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</si>
  <si>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</si>
  <si>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</si>
  <si>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</si>
  <si>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</si>
  <si>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</si>
  <si>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</si>
  <si>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</si>
  <si>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</si>
  <si>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</si>
  <si>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</si>
  <si>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</si>
  <si>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</si>
  <si>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</si>
  <si>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</si>
  <si>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</si>
  <si>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</si>
  <si>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</si>
  <si>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</si>
  <si>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</si>
  <si>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</si>
  <si>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</si>
  <si>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</si>
  <si>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</si>
  <si>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</si>
  <si>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</si>
  <si>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</si>
  <si>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</si>
  <si>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</si>
  <si>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</si>
  <si>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</si>
  <si>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</si>
  <si>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</si>
  <si>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</si>
  <si>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</si>
  <si>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</si>
  <si>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</si>
  <si>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</si>
  <si>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</si>
  <si>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</si>
  <si>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</si>
  <si>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</si>
  <si>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</si>
  <si>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</si>
  <si>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</si>
  <si>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</si>
  <si>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</si>
  <si>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</si>
  <si>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</si>
  <si>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</si>
  <si>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</si>
  <si>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</si>
  <si>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</si>
  <si>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</si>
  <si>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</si>
  <si>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</si>
  <si>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</si>
  <si>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</si>
  <si>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</si>
  <si>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</si>
  <si>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</si>
  <si>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</si>
  <si>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</si>
  <si>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</si>
  <si>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</si>
  <si>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</si>
  <si>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</si>
  <si>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</si>
  <si>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</si>
  <si>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</si>
  <si>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</si>
  <si>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</si>
  <si>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</si>
  <si>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</si>
  <si>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</si>
  <si>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</si>
  <si>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</si>
  <si>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</si>
  <si>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</si>
  <si>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</si>
  <si>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</si>
  <si>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</si>
  <si>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</si>
  <si>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</si>
  <si>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</si>
  <si>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</si>
  <si>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</si>
  <si>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</si>
  <si>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</si>
  <si>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</si>
  <si>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</si>
  <si>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</si>
  <si>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</si>
  <si>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</si>
  <si>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</si>
  <si>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</si>
  <si>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</si>
  <si>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</si>
  <si>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</si>
  <si>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</si>
  <si>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</si>
  <si>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</si>
  <si>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</si>
  <si>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</si>
  <si>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</si>
  <si>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</si>
  <si>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</si>
  <si>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</si>
  <si>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</si>
  <si>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</si>
  <si>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</si>
  <si>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</si>
  <si>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</si>
  <si>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</si>
  <si>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</si>
  <si>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</si>
  <si>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</si>
  <si>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</si>
  <si>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</si>
  <si>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</si>
  <si>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</si>
  <si>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</si>
  <si>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</si>
  <si>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</si>
  <si>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</si>
  <si>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</si>
  <si>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</si>
  <si>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</si>
  <si>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</si>
  <si>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</si>
  <si>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</si>
  <si>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</si>
  <si>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</si>
  <si>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</si>
  <si>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</si>
  <si>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</si>
  <si>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</si>
  <si>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</si>
  <si>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</si>
  <si>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</si>
  <si>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</si>
  <si>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</si>
  <si>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</si>
  <si>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</si>
  <si>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</si>
  <si>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</si>
  <si>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</si>
  <si>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</si>
  <si>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</si>
  <si>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</si>
  <si>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</si>
  <si>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</si>
  <si>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</si>
  <si>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</si>
  <si>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</si>
  <si>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</si>
  <si>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</si>
  <si>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</si>
  <si>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</si>
  <si>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</si>
  <si>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</si>
  <si>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</si>
  <si>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</si>
  <si>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</si>
  <si>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</si>
  <si>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</si>
  <si>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</si>
  <si>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</si>
  <si>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</si>
  <si>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</si>
  <si>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</si>
  <si>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</si>
  <si>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</si>
  <si>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</si>
  <si>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</si>
  <si>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</si>
  <si>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</si>
  <si>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</si>
  <si>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</si>
  <si>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</si>
  <si>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</si>
  <si>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</si>
  <si>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</si>
  <si>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</si>
  <si>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</si>
  <si>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</si>
  <si>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</si>
  <si>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</si>
  <si>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</si>
  <si>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</si>
  <si>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</si>
  <si>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</si>
  <si>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</si>
  <si>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</si>
  <si>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</si>
  <si>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</si>
  <si>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</si>
  <si>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</si>
  <si>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</si>
  <si>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</si>
  <si>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</si>
  <si>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</si>
  <si>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</si>
  <si>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</si>
  <si>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</si>
  <si>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</si>
  <si>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</si>
  <si>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</si>
  <si>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</si>
  <si>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</si>
  <si>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</si>
  <si>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</si>
  <si>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</si>
  <si>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</si>
  <si>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</si>
  <si>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</si>
  <si>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</si>
  <si>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</si>
  <si>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</si>
  <si>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</si>
  <si>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</si>
  <si>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</si>
  <si>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</si>
  <si>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</si>
  <si>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</si>
  <si>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</si>
  <si>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</si>
  <si>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</si>
  <si>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</si>
  <si>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</si>
  <si>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</si>
  <si>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</si>
  <si>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</si>
  <si>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</si>
  <si>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</si>
  <si>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</si>
  <si>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</si>
  <si>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</si>
  <si>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</si>
  <si>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</si>
  <si>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</si>
  <si>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</si>
  <si>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</si>
  <si>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</si>
  <si>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</si>
  <si>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</si>
  <si>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</si>
  <si>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</si>
  <si>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</si>
  <si>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</si>
  <si>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</si>
  <si>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</si>
  <si>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</si>
  <si>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</si>
  <si>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</si>
  <si>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</si>
  <si>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</si>
  <si>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</si>
  <si>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</si>
  <si>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</si>
  <si>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</si>
  <si>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</si>
  <si>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</si>
  <si>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</si>
  <si>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</si>
  <si>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</si>
  <si>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</si>
  <si>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</si>
  <si>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</si>
  <si>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</si>
  <si>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</si>
  <si>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</si>
  <si>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</si>
  <si>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</si>
  <si>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</si>
  <si>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</si>
  <si>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</si>
  <si>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</si>
  <si>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</si>
  <si>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</si>
  <si>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</si>
  <si>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</si>
  <si>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</si>
  <si>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</si>
  <si>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</si>
  <si>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</si>
  <si>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</si>
  <si>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</si>
  <si>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</si>
  <si>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</si>
  <si>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</si>
  <si>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</si>
  <si>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</si>
  <si>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</si>
  <si>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</si>
  <si>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</si>
  <si>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</si>
  <si>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</si>
  <si>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</si>
  <si>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</si>
  <si>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</si>
  <si>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</si>
  <si>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</si>
  <si>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</si>
  <si>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</si>
  <si>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</si>
  <si>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</si>
  <si>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</si>
  <si>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</si>
  <si>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</si>
  <si>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</si>
  <si>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</si>
  <si>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</si>
  <si>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</si>
  <si>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</si>
  <si>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</si>
  <si>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</si>
  <si>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</si>
  <si>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</si>
  <si>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</si>
  <si>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</si>
  <si>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</si>
  <si>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</si>
  <si>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</si>
  <si>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</si>
  <si>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</si>
  <si>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</si>
  <si>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</si>
  <si>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</si>
  <si>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</si>
  <si>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</si>
  <si>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</si>
  <si>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</si>
  <si>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</si>
  <si>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</si>
  <si>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</si>
  <si>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</si>
  <si>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</si>
  <si>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</si>
  <si>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</si>
  <si>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</si>
  <si>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</si>
  <si>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</si>
  <si>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</si>
  <si>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</si>
  <si>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</si>
  <si>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</si>
  <si>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</si>
  <si>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</si>
  <si>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</si>
  <si>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</si>
  <si>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</si>
  <si>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</si>
  <si>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</si>
  <si>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</si>
  <si>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</si>
  <si>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</si>
  <si>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</si>
  <si>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</si>
  <si>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</si>
  <si>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</si>
  <si>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</si>
  <si>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</si>
  <si>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</si>
  <si>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</si>
  <si>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</si>
  <si>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</si>
  <si>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</si>
  <si>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</si>
  <si>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</si>
  <si>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</si>
  <si>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</si>
  <si>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</si>
  <si>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</si>
  <si>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</si>
  <si>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</si>
  <si>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</si>
  <si>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</si>
  <si>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</si>
  <si>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</si>
  <si>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</si>
  <si>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</si>
  <si>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</si>
  <si>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</si>
  <si>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</si>
  <si>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</si>
  <si>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</si>
  <si>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</si>
  <si>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</si>
  <si>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</si>
  <si>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</si>
  <si>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</si>
  <si>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</si>
  <si>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</si>
  <si>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</si>
  <si>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</si>
  <si>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</si>
  <si>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</si>
  <si>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</si>
  <si>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</si>
  <si>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</si>
  <si>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</si>
  <si>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</si>
  <si>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</si>
  <si>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</si>
  <si>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</si>
  <si>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</si>
  <si>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</si>
  <si>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</si>
  <si>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</si>
  <si>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</si>
  <si>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</si>
  <si>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</si>
  <si>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</si>
  <si>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</si>
  <si>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</si>
  <si>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</si>
  <si>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</si>
  <si>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</si>
  <si>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</si>
  <si>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</si>
  <si>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</si>
  <si>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</si>
  <si>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</si>
  <si>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</si>
  <si>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</si>
  <si>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</si>
  <si>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</si>
  <si>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</si>
  <si>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</si>
  <si>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</si>
  <si>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</si>
  <si>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</si>
  <si>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</si>
  <si>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</si>
  <si>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</si>
  <si>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</si>
  <si>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</si>
  <si>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</si>
  <si>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</si>
  <si>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</si>
  <si>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</si>
  <si>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</si>
  <si>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</si>
  <si>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</si>
  <si>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</si>
  <si>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</si>
  <si>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</si>
  <si>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</si>
  <si>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</si>
  <si>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</si>
  <si>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</si>
  <si>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</si>
  <si>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</si>
  <si>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</si>
  <si>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</si>
  <si>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</si>
  <si>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</si>
  <si>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</si>
  <si>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</si>
  <si>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</si>
  <si>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</si>
  <si>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</si>
  <si>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</si>
  <si>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</si>
  <si>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</si>
  <si>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</si>
  <si>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</si>
  <si>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</si>
  <si>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</si>
  <si>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</si>
  <si>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</si>
  <si>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</si>
  <si>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</si>
  <si>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</si>
  <si>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</si>
  <si>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</si>
  <si>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</si>
  <si>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</si>
  <si>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</si>
  <si>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</si>
  <si>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</si>
  <si>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</si>
  <si>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</si>
  <si>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</si>
  <si>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</si>
  <si>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</si>
  <si>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</si>
  <si>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</si>
  <si>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</si>
  <si>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</si>
  <si>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</si>
  <si>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</si>
  <si>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</si>
  <si>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</si>
  <si>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</si>
  <si>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</si>
  <si>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</si>
  <si>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</si>
  <si>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</si>
  <si>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</si>
  <si>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</si>
  <si>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</si>
  <si>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</si>
  <si>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</si>
  <si>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</si>
  <si>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</si>
  <si>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</si>
  <si>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</si>
  <si>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</si>
  <si>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</si>
  <si>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</si>
  <si>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</si>
  <si>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</si>
  <si>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</si>
  <si>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</si>
  <si>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</si>
  <si>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</si>
  <si>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</si>
  <si>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</si>
  <si>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</si>
  <si>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</si>
  <si>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</si>
  <si>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</si>
  <si>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</si>
  <si>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</si>
  <si>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</si>
  <si>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</si>
  <si>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</si>
  <si>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</si>
  <si>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</si>
  <si>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</si>
  <si>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</si>
  <si>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</si>
  <si>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</si>
  <si>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</si>
  <si>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</si>
  <si>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</si>
  <si>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</si>
  <si>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</si>
  <si>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</si>
  <si>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</si>
  <si>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</si>
  <si>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</si>
  <si>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</si>
  <si>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</si>
  <si>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</si>
  <si>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</si>
  <si>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</si>
  <si>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</si>
  <si>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</si>
  <si>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</si>
  <si>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</si>
  <si>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</si>
  <si>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</si>
  <si>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</si>
  <si>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</si>
  <si>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</si>
  <si>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</si>
  <si>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</si>
  <si>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</si>
  <si>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</si>
  <si>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</si>
  <si>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</si>
  <si>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</si>
  <si>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</si>
  <si>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</si>
  <si>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</si>
  <si>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</si>
  <si>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</si>
  <si>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</si>
  <si>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</si>
  <si>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</si>
  <si>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</si>
  <si>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</si>
  <si>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</si>
  <si>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</si>
  <si>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</si>
  <si>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</si>
  <si>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</si>
  <si>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</si>
  <si>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</si>
  <si>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</si>
  <si>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</si>
  <si>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</si>
  <si>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</si>
  <si>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</si>
  <si>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</si>
  <si>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</si>
  <si>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</si>
  <si>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</si>
  <si>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</si>
  <si>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</si>
  <si>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</si>
  <si>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</si>
  <si>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</si>
  <si>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</si>
  <si>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</si>
  <si>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</si>
  <si>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</si>
  <si>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</si>
  <si>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</si>
  <si>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</si>
  <si>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</si>
  <si>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</si>
  <si>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</si>
  <si>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</si>
  <si>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</si>
  <si>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</si>
  <si>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</si>
  <si>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</si>
  <si>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</si>
  <si>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</si>
  <si>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</si>
  <si>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</si>
  <si>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</si>
  <si>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</si>
  <si>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</si>
  <si>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</si>
  <si>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</si>
  <si>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</si>
  <si>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</si>
  <si>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</si>
  <si>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</si>
  <si>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</si>
  <si>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</si>
  <si>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</si>
  <si>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</si>
  <si>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</si>
  <si>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</si>
  <si>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</si>
  <si>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</si>
  <si>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</si>
  <si>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</si>
  <si>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</si>
  <si>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</si>
  <si>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</si>
  <si>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</si>
  <si>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</si>
  <si>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</si>
  <si>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</si>
  <si>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</si>
  <si>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</si>
  <si>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</si>
  <si>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</si>
  <si>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</si>
  <si>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</si>
  <si>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</si>
  <si>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</si>
  <si>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</si>
  <si>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</si>
  <si>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</si>
  <si>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</si>
  <si>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</si>
  <si>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</si>
  <si>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</si>
  <si>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</si>
  <si>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</si>
  <si>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</si>
  <si>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</si>
  <si>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</si>
  <si>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</si>
  <si>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</si>
  <si>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</si>
  <si>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</si>
  <si>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</si>
  <si>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</si>
  <si>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</si>
  <si>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</si>
  <si>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</si>
  <si>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</si>
  <si>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</si>
  <si>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</si>
  <si>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</si>
  <si>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</si>
  <si>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</si>
  <si>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</si>
  <si>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</si>
  <si>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</si>
  <si>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</si>
  <si>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</si>
  <si>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</si>
  <si>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</si>
  <si>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</si>
  <si>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</si>
  <si>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</si>
  <si>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</si>
  <si>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</si>
  <si>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</si>
  <si>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</si>
  <si>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</si>
  <si>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</si>
  <si>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</si>
  <si>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</si>
  <si>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</si>
  <si>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</si>
  <si>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</si>
  <si>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</si>
  <si>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</si>
  <si>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</si>
  <si>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</si>
  <si>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</si>
  <si>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</si>
  <si>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</si>
  <si>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</si>
  <si>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</si>
  <si>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</si>
  <si>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</si>
  <si>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</si>
  <si>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</si>
  <si>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</si>
  <si>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</si>
  <si>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</si>
  <si>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</si>
  <si>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</si>
  <si>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</si>
  <si>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</si>
  <si>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</si>
  <si>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</si>
  <si>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</si>
  <si>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</si>
  <si>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</si>
  <si>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</si>
  <si>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</si>
  <si>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</si>
  <si>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</si>
  <si>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</si>
  <si>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</si>
  <si>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</si>
  <si>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</si>
  <si>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</si>
  <si>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</si>
  <si>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</si>
  <si>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</si>
  <si>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</si>
  <si>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</si>
  <si>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</si>
  <si>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</si>
  <si>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</si>
  <si>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</si>
  <si>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</si>
  <si>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</si>
  <si>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</si>
  <si>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</si>
  <si>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</si>
  <si>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</si>
  <si>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</si>
  <si>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</si>
  <si>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</si>
  <si>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</si>
  <si>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</si>
  <si>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</si>
  <si>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</si>
  <si>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</si>
  <si>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</si>
  <si>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</si>
  <si>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</si>
  <si>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</si>
  <si>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</si>
  <si>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</si>
  <si>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</si>
  <si>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</si>
  <si>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</si>
  <si>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</si>
  <si>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</si>
  <si>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</si>
  <si>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</si>
  <si>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</si>
  <si>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</si>
  <si>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</si>
  <si>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</si>
  <si>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</si>
  <si>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</si>
  <si>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</si>
  <si>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</si>
  <si>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</si>
  <si>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</si>
  <si>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</si>
  <si>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</si>
  <si>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</si>
  <si>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</si>
  <si>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</si>
  <si>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</si>
  <si>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</si>
  <si>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</si>
  <si>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</si>
  <si>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</si>
  <si>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</si>
  <si>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</si>
  <si>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</si>
  <si>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</si>
  <si>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</si>
  <si>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</si>
  <si>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</si>
  <si>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</si>
  <si>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</si>
  <si>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</si>
  <si>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</si>
  <si>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</si>
  <si>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</si>
  <si>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</si>
  <si>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</si>
  <si>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</si>
  <si>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</si>
  <si>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</si>
  <si>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</si>
  <si>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</si>
  <si>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</si>
  <si>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</si>
  <si>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</si>
  <si>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</si>
  <si>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</si>
  <si>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</si>
  <si>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</si>
  <si>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</si>
  <si>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</si>
  <si>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</si>
  <si>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</si>
  <si>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</si>
  <si>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</si>
  <si>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</si>
  <si>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</si>
  <si>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</si>
  <si>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</si>
  <si>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</si>
  <si>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</si>
  <si>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</si>
  <si>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</si>
  <si>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</si>
  <si>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</si>
  <si>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</si>
  <si>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</si>
  <si>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</si>
  <si>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</si>
  <si>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</si>
  <si>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</si>
  <si>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</si>
  <si>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</si>
  <si>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</si>
  <si>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</si>
  <si>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</si>
  <si>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</si>
  <si>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</si>
  <si>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</si>
  <si>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</si>
  <si>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</si>
  <si>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</si>
  <si>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</si>
  <si>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</si>
  <si>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</si>
  <si>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</si>
  <si>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</si>
  <si>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</si>
  <si>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</si>
  <si>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</si>
  <si>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</si>
  <si>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</si>
  <si>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</si>
  <si>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</si>
  <si>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</si>
  <si>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</si>
  <si>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</si>
  <si>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</si>
  <si>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</si>
  <si>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</si>
  <si>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</si>
  <si>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</si>
  <si>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</si>
  <si>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</si>
  <si>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</si>
  <si>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</si>
  <si>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</si>
  <si>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</si>
  <si>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</si>
  <si>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</si>
  <si>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</si>
  <si>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</si>
  <si>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</si>
  <si>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</si>
  <si>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</si>
  <si>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</si>
  <si>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</si>
  <si>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</si>
  <si>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</si>
  <si>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</si>
  <si>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</si>
  <si>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</si>
  <si>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</si>
  <si>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</si>
  <si>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</si>
  <si>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</si>
  <si>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</si>
  <si>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</si>
  <si>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</si>
  <si>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</si>
  <si>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</si>
  <si>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</si>
  <si>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</si>
  <si>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</si>
  <si>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</si>
  <si>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</si>
  <si>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</si>
  <si>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</si>
  <si>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</si>
  <si>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</si>
  <si>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</si>
  <si>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</si>
  <si>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</si>
  <si>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</si>
  <si>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</si>
  <si>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</si>
  <si>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</si>
  <si>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</si>
  <si>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</si>
  <si>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</si>
  <si>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</si>
  <si>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</si>
  <si>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</si>
  <si>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</si>
  <si>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</si>
  <si>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</si>
  <si>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</si>
  <si>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</si>
  <si>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</si>
  <si>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</si>
  <si>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</si>
  <si>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</si>
  <si>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</si>
  <si>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</si>
  <si>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</si>
  <si>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</si>
  <si>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</si>
  <si>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</si>
  <si>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</si>
  <si>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</si>
  <si>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</si>
  <si>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</si>
  <si>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</si>
  <si>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</si>
  <si>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</si>
  <si>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</si>
  <si>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</si>
  <si>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</si>
  <si>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</si>
  <si>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</si>
  <si>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</si>
  <si>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</si>
  <si>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</si>
  <si>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</si>
  <si>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</si>
  <si>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</si>
  <si>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</si>
  <si>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</si>
  <si>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</si>
  <si>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</si>
  <si>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</si>
  <si>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</si>
  <si>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</si>
  <si>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</si>
  <si>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</si>
  <si>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</si>
  <si>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</si>
  <si>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</si>
  <si>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</si>
  <si>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</si>
  <si>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</si>
  <si>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</si>
  <si>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</si>
  <si>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</si>
  <si>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</si>
  <si>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</si>
  <si>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</si>
  <si>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</si>
  <si>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</si>
  <si>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</si>
  <si>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</si>
  <si>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</si>
  <si>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</si>
  <si>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</si>
  <si>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</si>
  <si>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</si>
  <si>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</si>
  <si>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</si>
  <si>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</si>
  <si>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</si>
  <si>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</si>
  <si>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</si>
  <si>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</si>
  <si>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</si>
  <si>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</si>
  <si>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</si>
  <si>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</si>
  <si>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</si>
  <si>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</si>
  <si>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</si>
  <si>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</si>
  <si>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</si>
  <si>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</si>
  <si>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</si>
  <si>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</si>
  <si>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</si>
  <si>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</si>
  <si>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</si>
  <si>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</si>
  <si>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</si>
  <si>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</si>
  <si>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</si>
  <si>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</si>
  <si>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</si>
  <si>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</si>
  <si>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</si>
  <si>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</si>
  <si>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</si>
  <si>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</si>
  <si>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</si>
  <si>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</si>
  <si>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</si>
  <si>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</si>
  <si>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</si>
  <si>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</si>
  <si>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</si>
  <si>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</si>
  <si>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</si>
  <si>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</si>
  <si>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</si>
  <si>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</si>
  <si>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</si>
  <si>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</si>
  <si>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</si>
  <si>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</si>
  <si>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</si>
  <si>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</si>
  <si>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</si>
  <si>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</si>
  <si>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</si>
  <si>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</si>
  <si>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</si>
  <si>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</si>
  <si>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</si>
  <si>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</si>
  <si>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</si>
  <si>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</si>
  <si>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</si>
  <si>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</si>
  <si>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</si>
  <si>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</si>
  <si>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</si>
  <si>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</si>
  <si>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</si>
  <si>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</si>
  <si>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</si>
  <si>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</si>
  <si>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</si>
  <si>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</si>
  <si>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</si>
  <si>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</si>
  <si>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</si>
  <si>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</si>
  <si>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</si>
  <si>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</si>
  <si>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</si>
  <si>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</si>
  <si>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</si>
  <si>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</si>
  <si>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</si>
  <si>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</si>
  <si>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</si>
  <si>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</si>
  <si>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</si>
  <si>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</si>
  <si>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</si>
  <si>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</si>
  <si>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</si>
  <si>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</si>
  <si>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</si>
  <si>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</si>
  <si>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</si>
  <si>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</si>
  <si>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</si>
  <si>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</si>
  <si>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</si>
  <si>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</si>
  <si>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</si>
  <si>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</si>
  <si>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</si>
  <si>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</si>
  <si>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</si>
  <si>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</si>
  <si>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</si>
  <si>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</si>
  <si>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</si>
  <si>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</si>
  <si>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</si>
  <si>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</si>
  <si>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</si>
  <si>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</si>
  <si>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</si>
  <si>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</si>
  <si>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</si>
  <si>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</si>
  <si>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</si>
  <si>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</si>
  <si>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</si>
  <si>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</si>
  <si>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</si>
  <si>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</si>
  <si>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</si>
  <si>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</si>
  <si>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</si>
  <si>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</si>
  <si>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</si>
  <si>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</si>
  <si>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</si>
  <si>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</si>
  <si>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</si>
  <si>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</si>
  <si>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</si>
  <si>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</si>
  <si>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</si>
  <si>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</si>
  <si>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</si>
  <si>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</si>
  <si>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</si>
  <si>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</si>
  <si>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</si>
  <si>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</si>
  <si>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</si>
  <si>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</si>
  <si>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</si>
  <si>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</si>
  <si>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</si>
  <si>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</si>
  <si>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</si>
  <si>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</si>
  <si>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</si>
  <si>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</si>
  <si>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</si>
  <si>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</si>
  <si>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</si>
  <si>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</si>
  <si>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</si>
  <si>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</si>
  <si>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</si>
  <si>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</si>
  <si>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</si>
  <si>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</si>
  <si>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</si>
  <si>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</si>
  <si>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</si>
  <si>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</si>
  <si>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</si>
  <si>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</si>
  <si>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</si>
  <si>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</si>
  <si>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</si>
  <si>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</si>
  <si>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</si>
  <si>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</si>
  <si>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</si>
  <si>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</si>
  <si>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</si>
  <si>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</si>
  <si>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</si>
  <si>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</si>
  <si>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</si>
  <si>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</si>
  <si>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</si>
  <si>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</si>
  <si>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</si>
  <si>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</si>
  <si>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</si>
  <si>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</si>
  <si>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</si>
  <si>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</si>
  <si>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</si>
  <si>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</si>
  <si>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</si>
  <si>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</si>
  <si>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</si>
  <si>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</si>
  <si>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</si>
  <si>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</si>
  <si>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</si>
  <si>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</si>
  <si>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</si>
  <si>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</si>
  <si>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</si>
  <si>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</si>
  <si>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</si>
  <si>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</si>
  <si>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</si>
  <si>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</si>
  <si>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</si>
  <si>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</si>
  <si>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</si>
  <si>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</si>
  <si>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</si>
  <si>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</si>
  <si>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</si>
  <si>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</si>
  <si>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</si>
  <si>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</si>
  <si>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</si>
  <si>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</si>
  <si>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</si>
  <si>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</si>
  <si>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</si>
  <si>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</si>
  <si>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</si>
  <si>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</si>
  <si>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</si>
  <si>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</si>
  <si>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</si>
  <si>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</si>
  <si>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</si>
  <si>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</si>
  <si>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</si>
  <si>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</si>
  <si>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</si>
  <si>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</si>
  <si>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</si>
  <si>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</si>
  <si>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</si>
  <si>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</si>
  <si>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</si>
  <si>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</si>
  <si>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</si>
  <si>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</si>
  <si>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</si>
  <si>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</si>
  <si>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</si>
  <si>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</si>
  <si>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</si>
  <si>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</si>
  <si>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</si>
  <si>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</si>
  <si>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</si>
  <si>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</si>
  <si>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</si>
  <si>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</si>
  <si>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</si>
  <si>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</si>
  <si>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</si>
  <si>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</si>
  <si>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</si>
  <si>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</si>
  <si>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</si>
  <si>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</si>
  <si>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</si>
  <si>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</si>
  <si>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</si>
  <si>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</si>
  <si>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</si>
  <si>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</si>
  <si>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</si>
  <si>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</si>
  <si>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</si>
  <si>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</si>
  <si>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</si>
  <si>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</si>
  <si>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</si>
  <si>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</si>
  <si>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</si>
  <si>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</si>
  <si>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</si>
  <si>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</si>
  <si>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</si>
  <si>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</si>
  <si>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</si>
  <si>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</si>
  <si>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</si>
  <si>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</si>
  <si>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</si>
  <si>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</si>
  <si>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</si>
  <si>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</si>
  <si>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</si>
  <si>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</si>
  <si>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</si>
  <si>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</si>
  <si>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</si>
  <si>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</si>
  <si>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</si>
  <si>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</si>
  <si>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</si>
  <si>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</si>
  <si>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</si>
  <si>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</si>
  <si>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</si>
  <si>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</si>
  <si>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</si>
  <si>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</si>
  <si>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</si>
  <si>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</si>
  <si>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</si>
  <si>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</si>
  <si>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</si>
  <si>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</si>
  <si>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</si>
  <si>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</si>
  <si>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</si>
  <si>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</si>
  <si>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</si>
  <si>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</si>
  <si>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</si>
  <si>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</si>
  <si>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</si>
  <si>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</si>
  <si>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</si>
  <si>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</si>
  <si>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</si>
  <si>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</si>
  <si>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</si>
  <si>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</si>
  <si>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</si>
  <si>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</si>
  <si>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</si>
  <si>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</si>
  <si>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</si>
  <si>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</si>
  <si>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</si>
  <si>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</si>
  <si>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</si>
  <si>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</si>
  <si>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</si>
  <si>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</si>
  <si>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</si>
  <si>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</si>
  <si>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</si>
  <si>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</si>
  <si>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</si>
  <si>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</si>
  <si>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</si>
  <si>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</si>
  <si>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</si>
  <si>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</si>
  <si>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</si>
  <si>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</si>
  <si>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</si>
  <si>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</si>
  <si>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</si>
  <si>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</si>
  <si>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</si>
  <si>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</si>
  <si>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</si>
  <si>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</si>
  <si>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</si>
  <si>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</si>
  <si>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</si>
  <si>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</si>
  <si>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</si>
  <si>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</si>
  <si>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</si>
  <si>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</si>
  <si>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</si>
  <si>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</si>
  <si>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</si>
  <si>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</si>
  <si>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</si>
  <si>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</si>
  <si>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</si>
  <si>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</si>
  <si>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</si>
  <si>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</si>
  <si>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</si>
  <si>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</si>
  <si>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</si>
  <si>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</si>
  <si>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</si>
  <si>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</si>
  <si>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</si>
  <si>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</si>
  <si>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</si>
  <si>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</si>
  <si>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</si>
  <si>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</si>
  <si>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</si>
  <si>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</si>
  <si>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</si>
  <si>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</si>
  <si>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</si>
  <si>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</si>
  <si>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</si>
  <si>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</si>
  <si>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</si>
  <si>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</si>
  <si>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</si>
  <si>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</si>
  <si>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</si>
  <si>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</si>
  <si>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</si>
  <si>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</si>
  <si>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</si>
  <si>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</si>
  <si>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</si>
  <si>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</si>
  <si>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</si>
  <si>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</si>
  <si>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</si>
  <si>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</si>
  <si>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</si>
  <si>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</si>
  <si>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</si>
  <si>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</si>
  <si>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</si>
  <si>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</si>
  <si>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</si>
  <si>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</si>
  <si>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</si>
  <si>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</si>
  <si>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</si>
  <si>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</si>
  <si>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</si>
  <si>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</si>
  <si>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</si>
  <si>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</si>
  <si>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</si>
  <si>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</si>
  <si>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</si>
  <si>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</si>
  <si>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</si>
  <si>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</si>
  <si>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</si>
  <si>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</si>
  <si>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</si>
  <si>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</si>
  <si>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</si>
  <si>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</si>
  <si>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</si>
  <si>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</si>
  <si>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</si>
  <si>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</si>
  <si>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</si>
  <si>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</si>
  <si>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</si>
  <si>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</si>
  <si>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</si>
  <si>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</si>
  <si>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</si>
  <si>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</si>
  <si>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</si>
  <si>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</si>
  <si>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</si>
  <si>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</si>
  <si>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</si>
  <si>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</si>
  <si>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</si>
  <si>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</si>
  <si>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</si>
  <si>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</si>
  <si>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</si>
  <si>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</si>
  <si>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</si>
  <si>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</si>
  <si>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</si>
  <si>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</si>
  <si>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</si>
  <si>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</si>
  <si>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</si>
  <si>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</si>
  <si>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</si>
  <si>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</si>
  <si>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</si>
  <si>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</si>
  <si>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</si>
  <si>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</si>
  <si>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</si>
  <si>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</si>
  <si>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</si>
  <si>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</si>
  <si>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</si>
  <si>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</si>
  <si>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</si>
  <si>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</si>
  <si>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</si>
  <si>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</si>
  <si>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</si>
  <si>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</si>
  <si>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</si>
  <si>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</si>
  <si>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</si>
  <si>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</si>
  <si>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</si>
  <si>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</si>
  <si>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</si>
  <si>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</si>
  <si>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</si>
  <si>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</si>
  <si>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</si>
  <si>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</si>
  <si>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</si>
  <si>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</si>
  <si>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</si>
  <si>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</si>
  <si>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</si>
  <si>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</si>
  <si>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</si>
  <si>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</si>
  <si>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</si>
  <si>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</si>
  <si>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</si>
  <si>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</si>
  <si>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</si>
  <si>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</si>
  <si>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</si>
  <si>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</si>
  <si>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</si>
  <si>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</si>
  <si>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</si>
  <si>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</si>
  <si>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</si>
  <si>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</si>
  <si>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</si>
  <si>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</si>
  <si>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</si>
  <si>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</si>
  <si>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</si>
  <si>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</si>
  <si>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</si>
  <si>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</si>
  <si>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</si>
  <si>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</si>
  <si>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</si>
  <si>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</si>
  <si>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</si>
  <si>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</si>
  <si>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</si>
  <si>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</si>
  <si>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</si>
  <si>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</si>
  <si>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</si>
  <si>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</si>
  <si>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</si>
  <si>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</si>
  <si>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</si>
  <si>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</si>
  <si>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</si>
  <si>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</si>
  <si>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</si>
  <si>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</si>
  <si>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</si>
  <si>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</si>
  <si>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</si>
  <si>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</si>
  <si>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</si>
  <si>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</si>
  <si>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</si>
  <si>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</si>
  <si>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</si>
  <si>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</si>
  <si>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</si>
  <si>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</si>
  <si>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</si>
  <si>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</si>
  <si>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</si>
  <si>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</si>
  <si>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</si>
  <si>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</si>
  <si>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</si>
  <si>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</si>
  <si>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</si>
  <si>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</si>
  <si>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</si>
  <si>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</si>
  <si>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</si>
  <si>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</si>
  <si>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</si>
  <si>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</si>
  <si>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</si>
  <si>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</si>
  <si>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</si>
  <si>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</si>
  <si>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</si>
  <si>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</si>
  <si>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</si>
  <si>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</si>
  <si>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</si>
  <si>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</si>
  <si>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</si>
  <si>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</si>
  <si>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</si>
  <si>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</si>
  <si>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</si>
  <si>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</si>
  <si>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</si>
  <si>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</si>
  <si>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</si>
  <si>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</si>
  <si>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</si>
  <si>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</si>
  <si>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</si>
  <si>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</si>
  <si>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</si>
  <si>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</si>
  <si>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</si>
  <si>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</si>
  <si>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</si>
  <si>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</si>
  <si>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</si>
  <si>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</si>
  <si>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</si>
  <si>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</si>
  <si>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</si>
  <si>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</si>
  <si>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</si>
  <si>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</si>
  <si>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</si>
  <si>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</si>
  <si>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</si>
  <si>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</si>
  <si>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</si>
  <si>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</si>
  <si>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</si>
  <si>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</si>
  <si>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</si>
  <si>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</si>
  <si>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</si>
  <si>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</si>
  <si>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</si>
  <si>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</si>
  <si>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</si>
  <si>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</si>
  <si>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</si>
  <si>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</si>
  <si>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</si>
  <si>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</si>
  <si>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</si>
  <si>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</si>
  <si>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</si>
  <si>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</si>
  <si>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</si>
  <si>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</si>
  <si>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</si>
  <si>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</si>
  <si>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</si>
  <si>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</si>
  <si>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</si>
  <si>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</si>
  <si>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</si>
  <si>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</si>
  <si>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</si>
  <si>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</si>
  <si>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</si>
  <si>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</si>
  <si>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</si>
  <si>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</si>
  <si>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</si>
  <si>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</si>
  <si>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</si>
  <si>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</si>
  <si>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</si>
  <si>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</si>
  <si>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</si>
  <si>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</si>
  <si>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</si>
  <si>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</si>
  <si>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</si>
  <si>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</si>
  <si>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</si>
  <si>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</si>
  <si>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</si>
  <si>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</si>
  <si>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</si>
  <si>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</si>
  <si>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</si>
  <si>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</si>
  <si>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</si>
  <si>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</si>
  <si>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</si>
  <si>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</si>
  <si>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</si>
  <si>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</si>
  <si>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</si>
  <si>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</si>
  <si>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</si>
  <si>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</si>
  <si>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</si>
  <si>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</si>
  <si>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</si>
  <si>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</si>
  <si>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</si>
  <si>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</si>
  <si>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</si>
  <si>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</si>
  <si>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</si>
  <si>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</si>
  <si>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</si>
  <si>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</si>
  <si>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</si>
  <si>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</si>
  <si>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</si>
  <si>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</si>
  <si>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</si>
  <si>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</si>
  <si>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</si>
  <si>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</si>
  <si>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</si>
  <si>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</si>
  <si>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</si>
  <si>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</si>
  <si>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</si>
  <si>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</si>
  <si>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</si>
  <si>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</si>
  <si>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</si>
  <si>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</si>
  <si>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</si>
  <si>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</si>
  <si>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</si>
  <si>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</si>
  <si>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</si>
  <si>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</si>
  <si>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</si>
  <si>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</si>
  <si>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</si>
  <si>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</si>
  <si>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</si>
  <si>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</si>
  <si>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</si>
  <si>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</si>
  <si>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</si>
  <si>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</si>
  <si>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</si>
  <si>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</si>
  <si>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</si>
  <si>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</si>
  <si>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</si>
  <si>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</si>
  <si>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</si>
  <si>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</si>
  <si>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</si>
  <si>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</si>
  <si>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</si>
  <si>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</si>
  <si>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</si>
  <si>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</si>
  <si>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</si>
  <si>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</si>
  <si>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</si>
  <si>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</si>
  <si>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</si>
  <si>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</si>
  <si>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</si>
  <si>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</si>
  <si>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</si>
  <si>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</si>
  <si>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</si>
  <si>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</si>
  <si>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</si>
  <si>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</si>
  <si>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</si>
  <si>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</si>
  <si>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</si>
  <si>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</si>
  <si>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</si>
  <si>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</si>
  <si>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</si>
  <si>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</si>
  <si>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</si>
  <si>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</si>
  <si>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</si>
  <si>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</si>
  <si>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</si>
  <si>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</si>
  <si>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</si>
  <si>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</si>
  <si>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</si>
  <si>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</si>
  <si>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</si>
  <si>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</si>
  <si>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</si>
  <si>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</si>
  <si>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</si>
  <si>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</si>
  <si>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</si>
  <si>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</si>
  <si>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</si>
  <si>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</si>
  <si>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</si>
  <si>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</si>
  <si>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</si>
  <si>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</si>
  <si>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</si>
  <si>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</si>
  <si>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</si>
  <si>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</si>
  <si>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</si>
  <si>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</si>
  <si>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</si>
  <si>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</si>
  <si>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</si>
  <si>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</si>
  <si>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</si>
  <si>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</si>
  <si>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</si>
  <si>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</si>
  <si>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</si>
  <si>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</si>
  <si>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</si>
  <si>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</si>
  <si>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</si>
  <si>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</si>
  <si>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</si>
  <si>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</si>
  <si>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</si>
  <si>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</si>
  <si>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</si>
  <si>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</si>
  <si>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</si>
  <si>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</si>
  <si>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</si>
  <si>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</si>
  <si>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</si>
  <si>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</si>
  <si>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</si>
  <si>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</si>
  <si>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</si>
  <si>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</si>
  <si>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</si>
  <si>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</si>
  <si>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</si>
  <si>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</si>
  <si>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</si>
  <si>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</si>
  <si>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</si>
  <si>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</si>
  <si>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</si>
  <si>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</si>
  <si>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</si>
  <si>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</si>
  <si>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</si>
  <si>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</si>
  <si>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</si>
  <si>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</si>
  <si>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</si>
  <si>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</si>
  <si>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</si>
  <si>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</si>
  <si>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</si>
  <si>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</si>
  <si>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</si>
  <si>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</si>
  <si>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</si>
  <si>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</si>
  <si>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</si>
  <si>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</si>
  <si>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</si>
  <si>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</si>
  <si>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</si>
  <si>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</si>
  <si>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</si>
  <si>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</si>
  <si>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</si>
  <si>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</si>
  <si>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</si>
  <si>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</si>
  <si>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</si>
  <si>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</si>
  <si>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</si>
  <si>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</si>
  <si>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</si>
  <si>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</si>
  <si>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</si>
  <si>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</si>
  <si>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</si>
  <si>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</si>
  <si>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</si>
  <si>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</si>
  <si>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</si>
  <si>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</si>
  <si>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</si>
  <si>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</si>
  <si>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</si>
  <si>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</si>
  <si>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</si>
  <si>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</si>
  <si>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</si>
  <si>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</si>
  <si>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</si>
  <si>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</si>
  <si>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</si>
  <si>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</si>
  <si>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</si>
  <si>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</si>
  <si>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</si>
  <si>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</si>
  <si>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</si>
  <si>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</si>
  <si>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</si>
  <si>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</si>
  <si>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</si>
  <si>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</si>
  <si>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</si>
  <si>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</si>
  <si>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</si>
  <si>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</si>
  <si>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</si>
  <si>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</si>
  <si>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</si>
  <si>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</si>
  <si>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</si>
  <si>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</si>
  <si>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</si>
  <si>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</si>
  <si>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</si>
  <si>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</si>
  <si>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</si>
  <si>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</si>
  <si>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</si>
  <si>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</si>
  <si>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</si>
  <si>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</si>
  <si>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</si>
  <si>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</si>
  <si>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</si>
  <si>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</si>
  <si>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</si>
  <si>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</si>
  <si>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</si>
  <si>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</si>
  <si>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</si>
  <si>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</si>
  <si>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</si>
  <si>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</si>
  <si>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</si>
  <si>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</si>
  <si>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</si>
  <si>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</si>
  <si>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</si>
  <si>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</si>
  <si>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</si>
  <si>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</si>
  <si>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</si>
  <si>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</si>
  <si>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</si>
  <si>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</si>
  <si>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</si>
  <si>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</si>
  <si>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</si>
  <si>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</si>
  <si>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</si>
  <si>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</si>
  <si>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</si>
  <si>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</si>
  <si>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</si>
  <si>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</si>
  <si>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</si>
  <si>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</si>
  <si>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</si>
  <si>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</si>
  <si>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</si>
  <si>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</si>
  <si>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</si>
  <si>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</si>
  <si>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</si>
  <si>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</si>
  <si>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</si>
  <si>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</si>
  <si>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</si>
  <si>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</si>
  <si>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</si>
  <si>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</si>
  <si>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</si>
  <si>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</si>
  <si>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</si>
  <si>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</si>
  <si>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</si>
  <si>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</si>
  <si>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</si>
  <si>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</si>
  <si>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</si>
  <si>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</si>
  <si>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</si>
  <si>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</si>
  <si>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</si>
  <si>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</si>
  <si>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</si>
  <si>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</si>
  <si>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</si>
  <si>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</si>
  <si>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</si>
  <si>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</si>
  <si>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</si>
  <si>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</si>
  <si>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</si>
  <si>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</si>
  <si>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</si>
  <si>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</si>
  <si>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</si>
  <si>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</si>
  <si>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</si>
  <si>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</si>
  <si>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</si>
  <si>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</si>
  <si>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</si>
  <si>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</si>
  <si>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</si>
  <si>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</si>
  <si>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</si>
  <si>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</si>
  <si>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</si>
  <si>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</si>
  <si>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</si>
  <si>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</si>
  <si>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</si>
  <si>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</si>
  <si>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</si>
  <si>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</si>
  <si>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</si>
  <si>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</si>
  <si>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</si>
  <si>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</si>
  <si>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</si>
  <si>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</si>
  <si>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</si>
  <si>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</si>
  <si>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</si>
  <si>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</si>
  <si>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</si>
  <si>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</si>
  <si>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</si>
  <si>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</si>
  <si>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</si>
  <si>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</si>
  <si>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</si>
  <si>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</si>
  <si>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</si>
  <si>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</si>
  <si>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</si>
  <si>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</si>
  <si>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</si>
  <si>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</si>
  <si>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</si>
  <si>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</si>
  <si>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</si>
  <si>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</si>
  <si>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</si>
  <si>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</si>
  <si>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</si>
  <si>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</si>
  <si>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</si>
  <si>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</si>
  <si>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</si>
  <si>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</si>
  <si>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</si>
  <si>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</si>
  <si>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</si>
  <si>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</si>
  <si>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</si>
  <si>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</si>
  <si>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</si>
  <si>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</si>
  <si>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</si>
  <si>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</si>
  <si>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</si>
  <si>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</si>
  <si>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</si>
  <si>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</si>
  <si>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</si>
  <si>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</si>
  <si>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</si>
  <si>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</si>
  <si>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</si>
  <si>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</si>
  <si>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</si>
  <si>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</si>
  <si>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</si>
  <si>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</si>
  <si>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</si>
  <si>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</si>
  <si>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</si>
  <si>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</si>
  <si>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</si>
  <si>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</si>
  <si>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</si>
  <si>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</si>
  <si>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</si>
  <si>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</si>
  <si>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</si>
  <si>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</si>
  <si>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</si>
  <si>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</si>
  <si>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</si>
  <si>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</si>
  <si>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</si>
  <si>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</si>
  <si>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</si>
  <si>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</si>
  <si>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</si>
  <si>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</si>
  <si>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</si>
  <si>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</si>
  <si>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</si>
  <si>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</si>
  <si>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</si>
  <si>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</si>
  <si>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</si>
  <si>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</si>
  <si>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</si>
  <si>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</si>
  <si>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</si>
  <si>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</si>
  <si>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</si>
  <si>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</si>
  <si>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</si>
  <si>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</si>
  <si>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</si>
  <si>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</si>
  <si>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</si>
  <si>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</si>
  <si>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</si>
  <si>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</si>
  <si>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</si>
  <si>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</si>
  <si>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</si>
  <si>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</si>
  <si>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</si>
  <si>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</si>
  <si>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</si>
  <si>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</si>
  <si>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</si>
  <si>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</si>
  <si>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</si>
  <si>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</si>
  <si>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</si>
  <si>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</si>
  <si>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</si>
  <si>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</si>
  <si>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</si>
  <si>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</si>
  <si>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</si>
  <si>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</si>
  <si>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</si>
  <si>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</si>
  <si>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</si>
  <si>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</si>
  <si>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</si>
  <si>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</si>
  <si>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</si>
  <si>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</si>
  <si>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</si>
  <si>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</si>
  <si>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</si>
  <si>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</si>
  <si>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</si>
  <si>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</si>
  <si>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</si>
  <si>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</si>
  <si>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</si>
  <si>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</si>
  <si>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</si>
  <si>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</si>
  <si>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</si>
  <si>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</si>
  <si>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</si>
  <si>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</si>
  <si>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</si>
  <si>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</si>
  <si>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</si>
  <si>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</si>
  <si>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</si>
  <si>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</si>
  <si>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</si>
  <si>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</si>
  <si>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</si>
  <si>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</si>
  <si>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</si>
  <si>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</si>
  <si>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</si>
  <si>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</si>
  <si>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</si>
  <si>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</si>
  <si>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</si>
  <si>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</si>
  <si>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</si>
  <si>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</si>
  <si>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</si>
  <si>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</si>
  <si>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</si>
  <si>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</si>
  <si>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</si>
  <si>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</si>
  <si>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</si>
  <si>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</si>
  <si>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</si>
  <si>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</si>
  <si>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</si>
  <si>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</si>
  <si>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</si>
  <si>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</si>
  <si>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</si>
  <si>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</si>
  <si>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</si>
  <si>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</si>
  <si>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</si>
  <si>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</si>
  <si>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</si>
  <si>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</si>
  <si>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</si>
  <si>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</si>
  <si>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</si>
  <si>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</si>
  <si>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</si>
  <si>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</si>
  <si>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</si>
  <si>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</si>
  <si>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</si>
  <si>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</si>
  <si>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</si>
  <si>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</si>
  <si>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</si>
  <si>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</si>
  <si>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</si>
  <si>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</si>
  <si>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</si>
  <si>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</si>
  <si>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</si>
  <si>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</si>
  <si>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</si>
  <si>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</si>
  <si>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</si>
  <si>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</si>
  <si>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</si>
  <si>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</si>
  <si>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</si>
  <si>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</si>
  <si>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</si>
  <si>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</si>
  <si>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</si>
  <si>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</si>
  <si>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</si>
  <si>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</si>
  <si>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</si>
  <si>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</si>
  <si>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</si>
  <si>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</si>
  <si>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</si>
  <si>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</si>
  <si>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</si>
  <si>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</si>
  <si>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</si>
  <si>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</si>
  <si>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</si>
  <si>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</si>
  <si>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</si>
  <si>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</si>
  <si>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</si>
  <si>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</si>
  <si>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</si>
  <si>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</si>
  <si>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</si>
  <si>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</si>
  <si>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</si>
  <si>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</si>
  <si>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</si>
  <si>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</si>
  <si>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</si>
  <si>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</si>
  <si>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</si>
  <si>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</si>
  <si>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</si>
  <si>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</si>
  <si>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</si>
  <si>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</si>
  <si>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</si>
  <si>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</si>
  <si>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</si>
  <si>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</si>
  <si>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</si>
  <si>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</si>
  <si>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</si>
  <si>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</si>
  <si>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</si>
  <si>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</si>
  <si>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</si>
  <si>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</si>
  <si>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</si>
  <si>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</si>
  <si>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</si>
  <si>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</si>
  <si>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</si>
  <si>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</si>
  <si>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</si>
  <si>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</si>
  <si>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</si>
  <si>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</si>
  <si>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</si>
  <si>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</si>
  <si>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</si>
  <si>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</si>
  <si>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</si>
  <si>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</si>
  <si>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</si>
  <si>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</si>
  <si>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</si>
  <si>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</si>
  <si>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</si>
  <si>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</si>
  <si>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</si>
  <si>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</si>
  <si>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</si>
  <si>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</si>
  <si>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</si>
  <si>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</si>
  <si>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</si>
  <si>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</si>
  <si>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</si>
  <si>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</si>
  <si>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</si>
  <si>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</si>
  <si>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</si>
  <si>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</si>
  <si>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</si>
  <si>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</si>
  <si>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</si>
  <si>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</si>
  <si>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</si>
  <si>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</si>
  <si>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</si>
  <si>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</si>
  <si>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</si>
  <si>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</si>
  <si>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</si>
  <si>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</si>
  <si>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</si>
  <si>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</si>
  <si>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</si>
  <si>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</si>
  <si>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</si>
  <si>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</si>
  <si>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</si>
  <si>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</si>
  <si>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</si>
  <si>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</si>
  <si>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</si>
  <si>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</si>
  <si>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</si>
  <si>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</si>
  <si>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</si>
  <si>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</si>
  <si>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</si>
  <si>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</si>
  <si>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</si>
  <si>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</si>
  <si>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</si>
  <si>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</si>
  <si>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</si>
  <si>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</si>
  <si>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</si>
  <si>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</si>
  <si>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</si>
  <si>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</si>
  <si>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</si>
  <si>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</si>
  <si>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</si>
  <si>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</si>
  <si>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</si>
  <si>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</si>
  <si>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</si>
  <si>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</si>
  <si>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</si>
  <si>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</si>
  <si>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</si>
  <si>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</si>
  <si>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</si>
  <si>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</si>
  <si>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</si>
  <si>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</si>
  <si>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</si>
  <si>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</si>
  <si>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</si>
  <si>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</si>
  <si>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</si>
  <si>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</si>
  <si>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</si>
  <si>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</si>
  <si>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</si>
  <si>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</si>
  <si>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</si>
  <si>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</si>
  <si>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</si>
  <si>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</si>
  <si>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</si>
  <si>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</si>
  <si>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</si>
  <si>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</si>
  <si>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</si>
  <si>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</si>
  <si>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</si>
  <si>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</si>
  <si>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</si>
  <si>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</si>
  <si>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</si>
  <si>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</si>
  <si>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</si>
  <si>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</si>
  <si>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</si>
  <si>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</si>
  <si>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</si>
  <si>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</si>
  <si>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</si>
  <si>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</si>
  <si>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</si>
  <si>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</si>
  <si>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</si>
  <si>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</si>
  <si>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</si>
  <si>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</si>
  <si>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</si>
  <si>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</si>
  <si>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</si>
  <si>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</si>
  <si>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</si>
  <si>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</si>
  <si>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</si>
  <si>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</si>
  <si>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</si>
  <si>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</si>
  <si>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</si>
  <si>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</si>
  <si>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</si>
  <si>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</si>
  <si>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</si>
  <si>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</si>
  <si>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</si>
  <si>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</si>
  <si>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</si>
  <si>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</si>
  <si>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</si>
  <si>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</si>
  <si>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</si>
  <si>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</si>
  <si>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</si>
  <si>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</si>
  <si>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</si>
  <si>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</si>
  <si>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</si>
  <si>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</si>
  <si>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</si>
  <si>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</si>
  <si>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</si>
  <si>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</si>
  <si>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</si>
  <si>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</si>
  <si>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</si>
  <si>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</si>
  <si>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</si>
  <si>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</si>
  <si>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</si>
  <si>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</si>
  <si>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</si>
  <si>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</si>
  <si>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</si>
  <si>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</si>
  <si>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</si>
  <si>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</si>
  <si>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</si>
  <si>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</si>
  <si>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</si>
  <si>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</si>
  <si>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</si>
  <si>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</si>
  <si>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</si>
  <si>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</si>
  <si>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</si>
  <si>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</si>
  <si>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</si>
  <si>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</si>
  <si>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</si>
  <si>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</si>
  <si>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</si>
  <si>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</si>
  <si>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</si>
  <si>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</si>
  <si>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</si>
  <si>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</si>
  <si>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</si>
  <si>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</si>
  <si>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</si>
  <si>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</si>
  <si>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</si>
  <si>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</si>
  <si>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</si>
  <si>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</si>
  <si>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</si>
  <si>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</si>
  <si>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</si>
  <si>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</si>
  <si>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</si>
  <si>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</si>
  <si>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</si>
  <si>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</si>
  <si>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</si>
  <si>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</si>
  <si>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</si>
  <si>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</si>
  <si>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</si>
  <si>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</si>
  <si>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</si>
  <si>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</si>
  <si>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</si>
  <si>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</si>
  <si>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</si>
  <si>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</si>
  <si>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</si>
  <si>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</si>
  <si>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</si>
  <si>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</si>
  <si>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</si>
  <si>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</si>
  <si>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</si>
  <si>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</si>
  <si>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</si>
  <si>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</si>
  <si>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</si>
  <si>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</si>
  <si>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</si>
  <si>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</si>
  <si>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</si>
  <si>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</si>
  <si>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</si>
  <si>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</si>
  <si>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</si>
  <si>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</si>
  <si>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</si>
  <si>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</si>
  <si>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</si>
  <si>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</si>
  <si>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</si>
  <si>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</si>
  <si>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</si>
  <si>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</si>
  <si>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</si>
  <si>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</si>
  <si>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</si>
  <si>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</si>
  <si>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</si>
  <si>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</si>
  <si>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</si>
  <si>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</si>
  <si>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</si>
  <si>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</si>
  <si>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</si>
  <si>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</si>
  <si>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</si>
  <si>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</si>
  <si>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</si>
  <si>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</si>
  <si>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</si>
  <si>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</si>
  <si>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</si>
  <si>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</si>
  <si>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</si>
  <si>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</si>
  <si>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</si>
  <si>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</si>
  <si>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</si>
  <si>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</si>
  <si>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</si>
  <si>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</si>
  <si>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</si>
  <si>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</si>
  <si>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</si>
  <si>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</si>
  <si>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</si>
  <si>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</si>
  <si>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</si>
  <si>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</si>
  <si>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</si>
  <si>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</si>
  <si>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</si>
  <si>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</si>
  <si>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</si>
  <si>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</si>
  <si>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</si>
  <si>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</si>
  <si>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</si>
  <si>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</si>
  <si>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</si>
  <si>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</si>
  <si>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</si>
  <si>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</si>
  <si>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</si>
  <si>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</si>
  <si>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</si>
  <si>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</si>
  <si>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</si>
  <si>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</si>
  <si>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</si>
  <si>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</si>
  <si>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</si>
  <si>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</si>
  <si>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</si>
  <si>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</si>
  <si>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</si>
  <si>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</si>
  <si>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</si>
  <si>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</si>
  <si>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</si>
  <si>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</si>
  <si>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</si>
  <si>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</si>
  <si>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</si>
  <si>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</si>
  <si>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</si>
  <si>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</si>
  <si>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</si>
  <si>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</si>
  <si>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</si>
  <si>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</si>
  <si>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</si>
  <si>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</si>
  <si>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</si>
  <si>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</si>
  <si>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</si>
  <si>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</si>
  <si>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</si>
  <si>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</si>
  <si>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</si>
  <si>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</si>
  <si>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</si>
  <si>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</si>
  <si>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</si>
  <si>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</si>
  <si>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</si>
  <si>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</si>
  <si>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</si>
  <si>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</si>
  <si>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</si>
  <si>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</si>
  <si>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</si>
  <si>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</si>
  <si>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</si>
  <si>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</si>
  <si>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</si>
  <si>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</si>
  <si>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</si>
  <si>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</si>
  <si>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</si>
  <si>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</si>
  <si>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</si>
  <si>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</si>
  <si>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</si>
  <si>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</si>
  <si>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</si>
  <si>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</si>
  <si>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</si>
  <si>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</si>
  <si>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</si>
  <si>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</si>
  <si>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</si>
  <si>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</si>
  <si>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</si>
  <si>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</si>
  <si>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</si>
  <si>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</si>
  <si>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</si>
  <si>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</si>
  <si>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</si>
  <si>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</si>
  <si>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</si>
  <si>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</si>
  <si>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</si>
  <si>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</si>
  <si>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</si>
  <si>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</si>
  <si>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</si>
  <si>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</si>
  <si>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</si>
  <si>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</si>
  <si>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</si>
  <si>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</si>
  <si>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</si>
  <si>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</si>
  <si>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</si>
  <si>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</si>
  <si>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</si>
  <si>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</si>
  <si>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</si>
  <si>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</si>
  <si>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</si>
  <si>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</si>
  <si>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</si>
  <si>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</si>
  <si>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</si>
  <si>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</si>
  <si>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</si>
  <si>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</si>
  <si>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</si>
  <si>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</si>
  <si>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</si>
  <si>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</si>
  <si>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</si>
  <si>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</si>
  <si>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</si>
  <si>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</si>
  <si>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</si>
  <si>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</si>
  <si>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</si>
  <si>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</si>
  <si>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</si>
  <si>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</si>
  <si>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</si>
  <si>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</si>
  <si>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</si>
  <si>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</si>
  <si>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</si>
  <si>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</si>
  <si>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</si>
  <si>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</si>
  <si>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</si>
  <si>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</si>
  <si>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</si>
  <si>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</si>
  <si>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</si>
  <si>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</si>
  <si>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</si>
  <si>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</si>
  <si>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</si>
  <si>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</si>
  <si>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</si>
  <si>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</si>
  <si>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</si>
  <si>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</si>
  <si>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</si>
  <si>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</si>
  <si>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</si>
  <si>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</si>
  <si>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</si>
  <si>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</si>
  <si>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</si>
  <si>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</si>
  <si>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</si>
  <si>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</si>
  <si>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</si>
  <si>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</si>
  <si>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</si>
  <si>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</si>
  <si>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</si>
  <si>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</si>
  <si>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</si>
  <si>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</si>
  <si>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</si>
  <si>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</si>
  <si>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</si>
  <si>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</si>
  <si>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</si>
  <si>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</si>
  <si>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</si>
  <si>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</si>
  <si>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</si>
  <si>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</si>
  <si>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</si>
  <si>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</si>
  <si>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</si>
  <si>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</si>
  <si>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</si>
  <si>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</si>
  <si>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</si>
  <si>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</si>
  <si>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</si>
  <si>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</si>
  <si>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</si>
  <si>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</si>
  <si>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</si>
  <si>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</si>
  <si>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</si>
  <si>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</si>
  <si>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</si>
  <si>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</si>
  <si>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</si>
  <si>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</si>
  <si>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</si>
  <si>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</si>
  <si>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</si>
  <si>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</si>
  <si>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</si>
  <si>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</si>
  <si>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</si>
  <si>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</si>
  <si>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</si>
  <si>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</si>
  <si>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</si>
  <si>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</si>
  <si>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</si>
  <si>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</si>
  <si>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</si>
  <si>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</si>
  <si>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</si>
  <si>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</si>
  <si>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</si>
  <si>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</si>
  <si>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</si>
  <si>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</si>
  <si>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</si>
  <si>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</si>
  <si>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</si>
  <si>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</si>
  <si>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</si>
  <si>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</si>
  <si>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</si>
  <si>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</si>
  <si>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</si>
  <si>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</si>
  <si>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</si>
  <si>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</si>
  <si>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</si>
  <si>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</si>
  <si>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</si>
  <si>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</si>
  <si>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</si>
  <si>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</si>
  <si>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</si>
  <si>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</si>
  <si>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</si>
  <si>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</si>
  <si>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</si>
  <si>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</si>
  <si>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</si>
  <si>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</si>
  <si>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</si>
  <si>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</si>
  <si>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</si>
  <si>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</si>
  <si>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</si>
  <si>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</si>
  <si>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</si>
  <si>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</si>
  <si>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</si>
  <si>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</si>
  <si>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</si>
  <si>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</si>
  <si>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</si>
  <si>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</si>
  <si>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</si>
  <si>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</si>
  <si>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</si>
  <si>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</si>
  <si>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</si>
  <si>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</si>
  <si>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</si>
  <si>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</si>
  <si>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</si>
  <si>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</si>
  <si>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</si>
  <si>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</si>
  <si>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</si>
  <si>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</si>
  <si>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</si>
  <si>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</si>
  <si>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</si>
  <si>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</si>
  <si>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</si>
  <si>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</si>
  <si>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</si>
  <si>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</si>
  <si>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</si>
  <si>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</si>
  <si>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</si>
  <si>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</si>
  <si>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</si>
  <si>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</si>
  <si>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</si>
  <si>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</si>
  <si>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</si>
  <si>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</si>
  <si>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</si>
  <si>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</si>
  <si>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</si>
  <si>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</si>
  <si>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</si>
  <si>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</si>
  <si>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</si>
  <si>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</si>
  <si>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</si>
  <si>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</si>
  <si>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</si>
  <si>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</si>
  <si>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</si>
  <si>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</si>
  <si>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</si>
  <si>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</si>
  <si>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</si>
  <si>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</si>
  <si>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</si>
  <si>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</si>
  <si>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</si>
  <si>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</si>
  <si>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</si>
  <si>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</si>
  <si>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</si>
  <si>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</si>
  <si>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</si>
  <si>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</si>
  <si>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</si>
  <si>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</si>
  <si>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</si>
  <si>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</si>
  <si>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</si>
  <si>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</si>
  <si>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</si>
  <si>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</si>
  <si>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</si>
  <si>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</si>
  <si>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</si>
  <si>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</si>
  <si>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</si>
  <si>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</si>
  <si>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</si>
  <si>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</si>
  <si>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</si>
  <si>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</si>
  <si>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</si>
  <si>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</si>
  <si>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</si>
  <si>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</si>
  <si>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</si>
  <si>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</si>
  <si>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</si>
  <si>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</si>
  <si>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</si>
  <si>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</si>
  <si>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</si>
  <si>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</si>
  <si>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</si>
  <si>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</si>
  <si>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</si>
  <si>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</si>
  <si>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</si>
  <si>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</si>
  <si>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</si>
  <si>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</si>
  <si>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</si>
  <si>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</si>
  <si>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</si>
  <si>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</si>
  <si>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</si>
  <si>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</si>
  <si>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</si>
  <si>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</si>
  <si>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</si>
  <si>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</si>
  <si>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</si>
  <si>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</si>
  <si>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</si>
  <si>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</si>
  <si>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</si>
  <si>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</si>
  <si>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</si>
  <si>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</si>
  <si>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</si>
  <si>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</si>
  <si>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</si>
  <si>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</si>
  <si>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</si>
  <si>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</si>
  <si>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</si>
  <si>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</si>
  <si>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</si>
  <si>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</si>
  <si>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</si>
  <si>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</si>
  <si>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</si>
  <si>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</si>
  <si>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</si>
  <si>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</si>
  <si>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</si>
  <si>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</si>
  <si>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</si>
  <si>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</si>
  <si>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</si>
  <si>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</si>
  <si>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</si>
  <si>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</si>
  <si>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</si>
  <si>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</si>
  <si>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</si>
  <si>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</si>
  <si>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</si>
  <si>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</si>
  <si>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</si>
  <si>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</si>
  <si>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</si>
  <si>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</si>
  <si>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</si>
  <si>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</si>
  <si>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</si>
  <si>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</si>
  <si>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</si>
  <si>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</si>
  <si>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</si>
  <si>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</si>
  <si>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</si>
  <si>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</si>
  <si>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</si>
  <si>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</si>
  <si>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</si>
  <si>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</si>
  <si>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</si>
  <si>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</si>
  <si>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</si>
  <si>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</si>
  <si>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</si>
  <si>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</si>
  <si>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</si>
  <si>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</si>
  <si>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</si>
  <si>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</si>
  <si>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</si>
  <si>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</si>
  <si>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</si>
  <si>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</si>
  <si>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</si>
  <si>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</si>
  <si>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</si>
  <si>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</si>
  <si>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</si>
  <si>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</si>
  <si>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</si>
  <si>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</si>
  <si>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</si>
  <si>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</si>
  <si>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</si>
  <si>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</si>
  <si>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</si>
  <si>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</si>
  <si>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</si>
  <si>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</si>
  <si>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</si>
  <si>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</si>
  <si>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</si>
  <si>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</si>
  <si>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</si>
  <si>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</si>
  <si>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</si>
  <si>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</si>
  <si>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</si>
  <si>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</si>
  <si>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</si>
  <si>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</si>
  <si>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</si>
  <si>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</si>
  <si>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</si>
  <si>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</si>
  <si>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</si>
  <si>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</si>
  <si>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</si>
  <si>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</si>
  <si>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</si>
  <si>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</si>
  <si>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</si>
  <si>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</si>
  <si>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</si>
  <si>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</si>
  <si>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</si>
  <si>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</si>
  <si>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</si>
  <si>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</si>
  <si>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</si>
  <si>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</si>
  <si>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</si>
  <si>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</si>
  <si>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</si>
  <si>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</si>
  <si>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</si>
  <si>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</si>
  <si>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</si>
  <si>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</si>
  <si>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</si>
  <si>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</si>
  <si>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</si>
  <si>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</si>
  <si>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</si>
  <si>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</si>
  <si>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</si>
  <si>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</si>
  <si>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</si>
  <si>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</si>
  <si>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</si>
  <si>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</si>
  <si>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</si>
  <si>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</si>
  <si>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</si>
  <si>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</si>
  <si>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</si>
  <si>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</si>
  <si>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</si>
  <si>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</si>
  <si>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</si>
  <si>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</si>
  <si>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</si>
  <si>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</si>
  <si>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</si>
  <si>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</si>
  <si>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</si>
  <si>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</si>
  <si>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</si>
  <si>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</si>
  <si>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</si>
  <si>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</si>
  <si>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</si>
  <si>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</si>
  <si>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</si>
  <si>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</si>
  <si>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</si>
  <si>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</si>
  <si>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</si>
  <si>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</si>
  <si>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</si>
  <si>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</si>
  <si>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</si>
  <si>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</si>
  <si>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</si>
  <si>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</si>
  <si>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</si>
  <si>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</si>
  <si>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</si>
  <si>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</si>
  <si>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</si>
  <si>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</si>
  <si>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</si>
  <si>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</si>
  <si>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</si>
  <si>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</si>
  <si>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</si>
  <si>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</si>
  <si>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</si>
  <si>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</si>
  <si>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</si>
  <si>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</si>
  <si>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</si>
  <si>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</si>
  <si>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</si>
  <si>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</si>
  <si>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</si>
  <si>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</si>
  <si>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</si>
  <si>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</si>
  <si>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</si>
  <si>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</si>
  <si>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</si>
  <si>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</si>
  <si>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</si>
  <si>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</si>
  <si>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</si>
  <si>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</si>
  <si>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</si>
  <si>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</si>
  <si>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</si>
  <si>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</si>
  <si>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</si>
  <si>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</si>
  <si>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</si>
  <si>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</si>
  <si>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</si>
  <si>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</si>
  <si>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</si>
  <si>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</si>
  <si>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</si>
  <si>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</si>
  <si>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</si>
  <si>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</si>
  <si>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</si>
  <si>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</si>
  <si>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</si>
  <si>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</si>
  <si>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</si>
  <si>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</si>
  <si>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</si>
  <si>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</si>
  <si>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</si>
  <si>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</si>
  <si>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</si>
  <si>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</si>
  <si>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</si>
  <si>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</si>
  <si>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</si>
  <si>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</si>
  <si>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</si>
  <si>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</si>
  <si>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</si>
  <si>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</si>
  <si>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</si>
  <si>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</si>
  <si>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</si>
  <si>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</si>
  <si>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</si>
  <si>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</si>
  <si>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</si>
  <si>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</si>
  <si>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</si>
  <si>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</si>
  <si>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</si>
  <si>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</si>
  <si>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</si>
  <si>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</si>
  <si>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</si>
  <si>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</si>
  <si>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</si>
  <si>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</si>
  <si>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</si>
  <si>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</si>
  <si>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</si>
  <si>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</si>
  <si>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</si>
  <si>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</si>
  <si>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</si>
  <si>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</si>
  <si>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</si>
  <si>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</si>
  <si>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</si>
  <si>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</si>
  <si>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</si>
  <si>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</si>
  <si>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</si>
  <si>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</si>
  <si>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</si>
  <si>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</si>
  <si>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</si>
  <si>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</si>
  <si>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</si>
  <si>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</si>
  <si>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</si>
  <si>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</si>
  <si>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</si>
  <si>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</si>
  <si>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</si>
  <si>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</si>
  <si>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</si>
  <si>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</si>
  <si>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</si>
  <si>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</si>
  <si>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</si>
  <si>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</si>
  <si>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</si>
  <si>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</si>
  <si>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</si>
  <si>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</si>
  <si>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</si>
  <si>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</si>
  <si>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</si>
  <si>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</si>
  <si>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</si>
  <si>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</si>
  <si>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</si>
  <si>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</si>
  <si>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</si>
  <si>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</si>
  <si>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</si>
  <si>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</si>
  <si>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</si>
  <si>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</si>
  <si>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</si>
  <si>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</si>
  <si>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</si>
  <si>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</si>
  <si>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</si>
  <si>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</si>
  <si>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</si>
  <si>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</si>
  <si>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</si>
  <si>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</si>
  <si>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</si>
  <si>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</si>
  <si>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</si>
  <si>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</si>
  <si>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</si>
  <si>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</si>
  <si>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</si>
  <si>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</si>
  <si>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</si>
  <si>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</si>
  <si>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</si>
  <si>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</si>
  <si>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</si>
  <si>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</si>
  <si>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</si>
  <si>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</si>
  <si>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</si>
  <si>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</si>
  <si>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</si>
  <si>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</si>
  <si>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</si>
  <si>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</si>
  <si>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</si>
  <si>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</si>
  <si>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</si>
  <si>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</si>
  <si>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</si>
  <si>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</si>
  <si>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</si>
  <si>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</si>
  <si>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</si>
  <si>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</si>
  <si>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</si>
  <si>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</si>
  <si>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</si>
  <si>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</si>
  <si>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</si>
  <si>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</si>
  <si>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</si>
  <si>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</si>
  <si>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</si>
  <si>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</si>
  <si>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</si>
  <si>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</si>
  <si>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</si>
  <si>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</si>
  <si>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</si>
  <si>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</si>
  <si>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</si>
  <si>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</si>
  <si>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</si>
  <si>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</si>
  <si>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</si>
  <si>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</si>
  <si>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</si>
  <si>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</si>
  <si>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</si>
  <si>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</si>
  <si>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</si>
  <si>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</si>
  <si>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</si>
  <si>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</si>
  <si>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</si>
  <si>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</si>
  <si>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</si>
  <si>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</si>
  <si>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</si>
  <si>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</si>
  <si>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</si>
  <si>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</si>
  <si>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</si>
  <si>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</si>
  <si>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</si>
  <si>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</si>
  <si>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</si>
  <si>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</si>
  <si>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</si>
  <si>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</si>
  <si>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</si>
  <si>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</si>
  <si>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</si>
  <si>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</si>
  <si>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</si>
  <si>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</si>
  <si>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</si>
  <si>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</si>
  <si>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</si>
  <si>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</si>
  <si>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</si>
  <si>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</si>
  <si>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</si>
  <si>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</si>
  <si>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</si>
  <si>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</si>
  <si>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</si>
  <si>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</si>
  <si>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</si>
  <si>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</si>
  <si>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</si>
  <si>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</si>
  <si>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</si>
  <si>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</si>
  <si>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</si>
  <si>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</si>
  <si>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</si>
  <si>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</si>
  <si>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</si>
  <si>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</si>
  <si>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</si>
  <si>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</si>
  <si>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</si>
  <si>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</si>
  <si>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</si>
  <si>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</si>
  <si>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</si>
  <si>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</si>
  <si>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</si>
  <si>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</si>
  <si>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</si>
  <si>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</si>
  <si>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</si>
  <si>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</si>
  <si>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</si>
  <si>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</si>
  <si>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</si>
  <si>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</si>
  <si>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</si>
  <si>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</si>
  <si>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</si>
  <si>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</si>
  <si>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</si>
  <si>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</si>
  <si>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</si>
  <si>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</si>
  <si>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</si>
  <si>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</si>
  <si>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</si>
  <si>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</si>
  <si>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</si>
  <si>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</si>
  <si>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</si>
  <si>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</si>
  <si>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</si>
  <si>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</si>
  <si>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</si>
  <si>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</si>
  <si>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</si>
  <si>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</si>
  <si>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</si>
  <si>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</si>
  <si>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</si>
  <si>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</si>
  <si>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</si>
  <si>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</si>
  <si>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</si>
  <si>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</si>
  <si>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</si>
  <si>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</si>
  <si>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</si>
  <si>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</si>
  <si>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</si>
  <si>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</si>
  <si>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</si>
  <si>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</si>
  <si>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</si>
  <si>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</si>
  <si>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</si>
  <si>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</si>
  <si>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</si>
  <si>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</si>
  <si>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</si>
  <si>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</si>
  <si>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</si>
  <si>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</si>
  <si>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</si>
  <si>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</si>
  <si>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</si>
  <si>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</si>
  <si>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</si>
  <si>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</si>
  <si>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</si>
  <si>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</si>
  <si>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</si>
  <si>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</si>
  <si>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</si>
  <si>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</si>
  <si>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</si>
  <si>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</si>
  <si>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</si>
  <si>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</si>
  <si>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</si>
  <si>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</si>
  <si>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</si>
  <si>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</si>
  <si>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</si>
  <si>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</si>
  <si>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</si>
  <si>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</si>
  <si>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</si>
  <si>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</si>
  <si>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</si>
  <si>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</si>
  <si>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</si>
  <si>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</si>
  <si>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</si>
  <si>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</si>
  <si>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</si>
  <si>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</si>
  <si>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</si>
  <si>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</si>
  <si>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</si>
  <si>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</si>
  <si>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</si>
  <si>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</si>
  <si>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</si>
  <si>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</si>
  <si>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</si>
  <si>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</si>
  <si>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</si>
  <si>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</si>
  <si>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</si>
  <si>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</si>
  <si>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</si>
  <si>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</si>
  <si>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</si>
  <si>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</si>
  <si>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</si>
  <si>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</si>
  <si>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</si>
  <si>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</si>
  <si>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</si>
  <si>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</si>
  <si>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</si>
  <si>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</si>
  <si>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</si>
  <si>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</si>
  <si>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</si>
  <si>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</si>
  <si>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</si>
  <si>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</si>
  <si>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</si>
  <si>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</si>
  <si>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</si>
  <si>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</si>
  <si>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</si>
  <si>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</si>
  <si>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</si>
  <si>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</si>
  <si>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</si>
  <si>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</si>
  <si>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</si>
  <si>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</si>
  <si>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</si>
  <si>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</si>
  <si>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</si>
  <si>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</si>
  <si>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</si>
  <si>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</si>
  <si>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</si>
  <si>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</si>
  <si>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</si>
  <si>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</si>
  <si>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</si>
  <si>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</si>
  <si>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</si>
  <si>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</si>
  <si>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</si>
  <si>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</si>
  <si>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</si>
  <si>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</si>
  <si>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</si>
  <si>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</si>
  <si>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</si>
  <si>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</si>
  <si>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</si>
  <si>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</si>
  <si>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</si>
  <si>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</si>
  <si>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</si>
  <si>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</si>
  <si>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</si>
  <si>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</si>
  <si>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</si>
  <si>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</si>
  <si>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</si>
  <si>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</si>
  <si>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</si>
  <si>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</si>
  <si>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</si>
  <si>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</si>
  <si>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</si>
  <si>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</si>
  <si>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</si>
  <si>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</si>
  <si>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</si>
  <si>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</si>
  <si>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</si>
  <si>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</si>
  <si>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</si>
  <si>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</si>
  <si>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</si>
  <si>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</si>
  <si>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</si>
  <si>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</si>
  <si>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</si>
  <si>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</si>
  <si>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</si>
  <si>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</si>
  <si>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</si>
  <si>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</si>
  <si>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</si>
  <si>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</si>
  <si>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</si>
  <si>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</si>
  <si>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</si>
  <si>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</si>
  <si>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</si>
  <si>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</si>
  <si>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</si>
  <si>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</si>
  <si>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</si>
  <si>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</si>
  <si>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</si>
  <si>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</si>
  <si>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</si>
  <si>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</si>
  <si>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</si>
  <si>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</si>
  <si>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</si>
  <si>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</si>
  <si>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</si>
  <si>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</si>
  <si>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</si>
  <si>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</si>
  <si>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</si>
  <si>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</si>
  <si>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</si>
  <si>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</si>
  <si>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</si>
  <si>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</si>
  <si>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</si>
  <si>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</si>
  <si>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</si>
  <si>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</si>
  <si>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</si>
  <si>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</si>
  <si>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</si>
  <si>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</si>
  <si>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</si>
  <si>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</si>
  <si>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</si>
  <si>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</si>
  <si>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</si>
  <si>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</si>
  <si>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</si>
  <si>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</si>
  <si>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</si>
  <si>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</si>
  <si>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</si>
  <si>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</si>
  <si>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</si>
  <si>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</si>
  <si>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</si>
  <si>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</si>
  <si>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</si>
  <si>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</si>
  <si>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</si>
  <si>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</si>
  <si>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</si>
  <si>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</si>
  <si>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</si>
  <si>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</si>
  <si>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</si>
  <si>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</si>
  <si>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</si>
  <si>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</si>
  <si>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</si>
  <si>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</si>
  <si>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</si>
  <si>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</si>
  <si>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</si>
  <si>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</si>
  <si>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</si>
  <si>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</si>
  <si>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</si>
  <si>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</si>
  <si>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</si>
  <si>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</si>
  <si>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</si>
  <si>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</si>
  <si>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</si>
  <si>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</si>
  <si>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</si>
  <si>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</si>
  <si>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</si>
  <si>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</si>
  <si>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</si>
  <si>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</si>
  <si>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</si>
  <si>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</si>
  <si>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</si>
  <si>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</si>
  <si>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</si>
  <si>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</si>
  <si>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</si>
  <si>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</si>
  <si>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</si>
  <si>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</si>
  <si>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</si>
  <si>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</si>
  <si>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</si>
  <si>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</si>
  <si>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</si>
  <si>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</si>
  <si>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</si>
  <si>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</si>
  <si>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</si>
  <si>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</si>
  <si>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</si>
  <si>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</si>
  <si>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</si>
  <si>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</si>
  <si>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</si>
  <si>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</si>
  <si>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</si>
  <si>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</si>
  <si>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</si>
  <si>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</si>
  <si>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</si>
  <si>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</si>
  <si>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</si>
  <si>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</si>
  <si>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</si>
  <si>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</si>
  <si>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</si>
  <si>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</si>
  <si>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</si>
  <si>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</si>
  <si>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</si>
  <si>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</si>
  <si>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</si>
  <si>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</si>
  <si>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</si>
  <si>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</si>
  <si>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</si>
  <si>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</si>
  <si>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</si>
  <si>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</si>
  <si>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</si>
  <si>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</si>
  <si>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</si>
  <si>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</si>
  <si>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</si>
  <si>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</si>
  <si>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</si>
  <si>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</si>
  <si>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</si>
  <si>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</si>
  <si>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</si>
  <si>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</si>
  <si>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</si>
  <si>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</si>
  <si>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</si>
  <si>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</si>
  <si>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</si>
  <si>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</si>
  <si>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</si>
  <si>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</si>
  <si>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</si>
  <si>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</si>
  <si>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</si>
  <si>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</si>
  <si>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</si>
  <si>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</si>
  <si>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</si>
  <si>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</si>
  <si>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</si>
  <si>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</si>
  <si>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</si>
  <si>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</si>
  <si>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</si>
  <si>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</si>
  <si>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</si>
  <si>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</si>
  <si>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</si>
  <si>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</si>
  <si>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</si>
  <si>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</si>
  <si>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</si>
  <si>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</si>
  <si>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</si>
  <si>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</si>
  <si>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</si>
  <si>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</si>
  <si>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</si>
  <si>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</si>
  <si>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</si>
  <si>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</si>
  <si>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</si>
  <si>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</si>
  <si>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</si>
  <si>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</si>
  <si>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</si>
  <si>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</si>
  <si>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</si>
  <si>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</si>
  <si>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</si>
  <si>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</si>
  <si>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</si>
  <si>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</si>
  <si>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</si>
  <si>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</si>
  <si>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</si>
  <si>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</si>
  <si>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</si>
  <si>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</si>
  <si>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</si>
  <si>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</si>
  <si>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</si>
  <si>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</si>
  <si>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</si>
  <si>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</si>
  <si>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</si>
  <si>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</si>
  <si>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</si>
  <si>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</si>
  <si>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</si>
  <si>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</si>
  <si>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</si>
  <si>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</si>
  <si>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</si>
  <si>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</si>
  <si>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</si>
  <si>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</si>
  <si>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</si>
  <si>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</si>
  <si>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</si>
  <si>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</si>
  <si>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</si>
  <si>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</si>
  <si>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</si>
  <si>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</si>
  <si>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</si>
  <si>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</si>
  <si>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</si>
  <si>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</si>
  <si>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</si>
  <si>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</si>
  <si>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</si>
  <si>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</si>
  <si>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</si>
  <si>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</si>
  <si>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</si>
  <si>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</si>
  <si>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</si>
  <si>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</si>
  <si>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</si>
  <si>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</si>
  <si>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</si>
  <si>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</si>
  <si>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</si>
  <si>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</si>
  <si>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</si>
  <si>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</si>
  <si>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</si>
  <si>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</si>
  <si>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</si>
  <si>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</si>
  <si>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</si>
  <si>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</si>
  <si>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</si>
  <si>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</si>
  <si>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</si>
  <si>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</si>
  <si>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</si>
  <si>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</si>
  <si>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</si>
  <si>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</si>
  <si>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</si>
  <si>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</si>
  <si>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</si>
  <si>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</si>
  <si>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</si>
  <si>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</si>
  <si>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</si>
  <si>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</si>
  <si>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</si>
  <si>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</si>
  <si>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</si>
  <si>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</si>
  <si>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</si>
  <si>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</si>
  <si>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</si>
  <si>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</si>
  <si>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</si>
  <si>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</si>
  <si>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</si>
  <si>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</si>
  <si>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</si>
  <si>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</si>
  <si>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</si>
  <si>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</si>
  <si>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</si>
  <si>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</si>
  <si>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</si>
  <si>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</si>
  <si>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</si>
  <si>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</si>
  <si>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</si>
  <si>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</si>
  <si>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</si>
  <si>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</si>
  <si>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</si>
  <si>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</si>
  <si>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</si>
  <si>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</si>
  <si>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</si>
  <si>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</si>
  <si>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</si>
  <si>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</si>
  <si>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</si>
  <si>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</si>
  <si>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</si>
  <si>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</si>
  <si>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</si>
  <si>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</si>
  <si>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</si>
  <si>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</si>
  <si>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</si>
  <si>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</si>
  <si>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</si>
  <si>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</si>
  <si>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</si>
  <si>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</si>
  <si>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</si>
  <si>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</si>
  <si>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</si>
  <si>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</si>
  <si>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</si>
  <si>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</si>
  <si>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</si>
  <si>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</si>
  <si>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</si>
  <si>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</si>
  <si>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</si>
  <si>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</si>
  <si>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</si>
  <si>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</si>
  <si>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</si>
  <si>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</si>
  <si>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</si>
  <si>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</si>
  <si>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</si>
  <si>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</si>
  <si>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</si>
  <si>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</si>
  <si>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</si>
  <si>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</si>
  <si>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</si>
  <si>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</si>
  <si>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</si>
  <si>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</si>
  <si>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</si>
  <si>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</si>
  <si>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</si>
  <si>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</si>
  <si>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</si>
  <si>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</si>
  <si>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</si>
  <si>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</si>
  <si>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</si>
  <si>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</si>
  <si>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</si>
  <si>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</si>
  <si>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</si>
  <si>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</si>
  <si>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</si>
  <si>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</si>
  <si>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</si>
  <si>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</si>
  <si>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</si>
  <si>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</si>
  <si>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</si>
  <si>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</si>
  <si>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</si>
  <si>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</si>
  <si>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</si>
  <si>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</si>
  <si>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</si>
  <si>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</si>
  <si>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</si>
  <si>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</si>
  <si>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</si>
  <si>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</si>
  <si>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</si>
  <si>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</si>
  <si>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</si>
  <si>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</si>
  <si>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</si>
  <si>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</si>
  <si>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</si>
  <si>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</si>
  <si>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</si>
  <si>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</si>
  <si>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</si>
  <si>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</si>
  <si>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</si>
  <si>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</si>
  <si>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</si>
  <si>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</si>
  <si>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</si>
  <si>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</si>
  <si>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</si>
  <si>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</si>
  <si>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</si>
  <si>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</si>
  <si>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</si>
  <si>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</si>
  <si>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</si>
  <si>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</si>
  <si>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</si>
  <si>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</si>
  <si>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</si>
  <si>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</si>
  <si>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</si>
  <si>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</si>
  <si>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</si>
  <si>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</si>
  <si>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</si>
  <si>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</si>
  <si>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</si>
  <si>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</si>
  <si>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</si>
  <si>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</si>
  <si>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</si>
  <si>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</si>
  <si>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</si>
  <si>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</si>
  <si>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</si>
  <si>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</si>
  <si>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</si>
  <si>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</si>
  <si>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</si>
  <si>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</si>
  <si>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</si>
  <si>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</si>
  <si>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</si>
  <si>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</si>
  <si>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</si>
  <si>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</si>
  <si>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</si>
  <si>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</si>
  <si>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</si>
  <si>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</si>
  <si>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</si>
  <si>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</si>
  <si>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</si>
  <si>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</si>
  <si>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</si>
  <si>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</si>
  <si>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</si>
  <si>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</si>
  <si>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</si>
  <si>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</si>
  <si>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</si>
  <si>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</si>
  <si>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</si>
  <si>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</si>
  <si>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</si>
  <si>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</si>
  <si>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</si>
  <si>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</si>
  <si>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</si>
  <si>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</si>
  <si>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</si>
  <si>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</si>
  <si>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</si>
  <si>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</si>
  <si>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</si>
  <si>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</si>
  <si>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</si>
  <si>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</si>
  <si>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</si>
  <si>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</si>
  <si>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</si>
  <si>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</si>
  <si>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</si>
  <si>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</si>
  <si>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</si>
  <si>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</si>
  <si>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</si>
  <si>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</si>
  <si>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</si>
  <si>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</si>
  <si>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</si>
  <si>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</si>
  <si>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</si>
  <si>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</si>
  <si>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</si>
  <si>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</si>
  <si>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</si>
  <si>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</si>
  <si>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</si>
  <si>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</si>
  <si>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</si>
  <si>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</si>
  <si>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</si>
  <si>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</si>
  <si>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</si>
  <si>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</si>
  <si>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</si>
  <si>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</si>
  <si>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</si>
  <si>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</si>
  <si>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</si>
  <si>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</si>
  <si>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</si>
  <si>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</si>
  <si>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</si>
  <si>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</si>
  <si>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</si>
  <si>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</si>
  <si>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</si>
  <si>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</si>
  <si>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</si>
  <si>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</si>
  <si>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</si>
  <si>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</si>
  <si>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</si>
  <si>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</si>
  <si>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</si>
  <si>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</si>
  <si>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</si>
  <si>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</si>
  <si>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</si>
  <si>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</si>
  <si>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</si>
  <si>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</si>
  <si>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</si>
  <si>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</si>
  <si>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</si>
  <si>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</si>
  <si>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</si>
  <si>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</si>
  <si>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</si>
  <si>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</si>
  <si>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</si>
  <si>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</si>
  <si>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</si>
  <si>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</si>
  <si>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</si>
  <si>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</si>
  <si>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</si>
  <si>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</si>
  <si>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</si>
  <si>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</si>
  <si>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</si>
  <si>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</si>
  <si>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</si>
  <si>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</si>
  <si>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</si>
  <si>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</si>
  <si>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</si>
  <si>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</si>
  <si>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</si>
  <si>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</si>
  <si>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</si>
  <si>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</si>
  <si>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</si>
  <si>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</si>
  <si>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</si>
  <si>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</si>
  <si>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</si>
  <si>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</si>
  <si>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</si>
  <si>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</si>
  <si>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</si>
  <si>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</si>
  <si>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</si>
  <si>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</si>
  <si>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</si>
  <si>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</si>
  <si>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</si>
  <si>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</si>
  <si>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</si>
  <si>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</si>
  <si>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</si>
  <si>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</si>
  <si>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</si>
  <si>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</si>
  <si>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</si>
  <si>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</si>
  <si>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</si>
  <si>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</si>
  <si>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</si>
  <si>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</si>
  <si>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</si>
  <si>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</si>
  <si>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</si>
  <si>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</si>
  <si>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</si>
  <si>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</si>
  <si>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</si>
  <si>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</si>
  <si>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</si>
  <si>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</si>
  <si>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</si>
  <si>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</si>
  <si>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</si>
  <si>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</si>
  <si>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</si>
  <si>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</si>
  <si>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</si>
  <si>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</si>
  <si>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</si>
  <si>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</si>
  <si>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</si>
  <si>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</si>
  <si>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</si>
  <si>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</si>
  <si>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</si>
  <si>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</si>
  <si>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</si>
  <si>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</si>
  <si>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</si>
  <si>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</si>
  <si>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</si>
  <si>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</si>
  <si>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</si>
  <si>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</si>
  <si>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</si>
  <si>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</si>
  <si>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</si>
  <si>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</si>
  <si>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</si>
  <si>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</si>
  <si>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</si>
  <si>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</si>
  <si>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</si>
  <si>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</si>
  <si>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</si>
  <si>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</si>
  <si>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</si>
  <si>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</si>
  <si>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</si>
  <si>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</si>
  <si>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</si>
  <si>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</si>
  <si>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</si>
  <si>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</si>
  <si>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</si>
  <si>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</si>
  <si>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</si>
  <si>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</si>
  <si>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</si>
  <si>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</si>
  <si>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</si>
  <si>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</si>
  <si>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</si>
  <si>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</si>
  <si>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</si>
  <si>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</si>
  <si>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</si>
  <si>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</si>
  <si>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</si>
  <si>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</si>
  <si>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</si>
  <si>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</si>
  <si>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</si>
  <si>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</si>
  <si>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</si>
  <si>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</si>
  <si>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</si>
  <si>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</si>
  <si>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</si>
  <si>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</si>
  <si>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</si>
  <si>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</si>
  <si>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</si>
  <si>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</si>
  <si>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</si>
  <si>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</si>
  <si>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</si>
  <si>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</si>
  <si>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</si>
  <si>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</si>
  <si>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</si>
  <si>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</si>
  <si>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</si>
  <si>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</si>
  <si>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</si>
  <si>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</si>
  <si>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</si>
  <si>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</si>
  <si>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</si>
  <si>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</si>
  <si>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</si>
  <si>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</si>
  <si>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</si>
  <si>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</si>
  <si>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</si>
  <si>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</si>
  <si>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</si>
  <si>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</si>
  <si>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</si>
  <si>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</si>
  <si>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</si>
  <si>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</si>
  <si>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</si>
  <si>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</si>
  <si>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</si>
  <si>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</si>
  <si>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</si>
  <si>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</si>
  <si>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</si>
  <si>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</si>
  <si>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</si>
  <si>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</si>
  <si>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</si>
  <si>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</si>
  <si>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</si>
  <si>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</si>
  <si>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</si>
  <si>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</si>
  <si>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</si>
  <si>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</si>
  <si>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</si>
  <si>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</si>
  <si>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</si>
  <si>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</si>
  <si>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</si>
  <si>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</si>
  <si>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</si>
  <si>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</si>
  <si>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</si>
  <si>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</si>
  <si>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</si>
  <si>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</si>
  <si>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</si>
  <si>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</si>
  <si>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</si>
  <si>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</si>
  <si>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</si>
  <si>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</si>
  <si>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</si>
  <si>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</si>
  <si>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</si>
  <si>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</si>
  <si>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</si>
  <si>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</si>
  <si>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</si>
  <si>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</si>
  <si>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</si>
  <si>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</si>
  <si>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</si>
  <si>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</si>
  <si>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</si>
  <si>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</si>
  <si>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</si>
  <si>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</si>
  <si>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</si>
  <si>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</si>
  <si>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</si>
  <si>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</si>
  <si>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</si>
  <si>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</si>
  <si>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</si>
  <si>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</si>
  <si>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</si>
  <si>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</si>
  <si>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</si>
  <si>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</si>
  <si>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</si>
  <si>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</si>
  <si>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</si>
  <si>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</si>
  <si>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</si>
  <si>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</si>
  <si>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</si>
  <si>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</si>
  <si>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</si>
  <si>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</si>
  <si>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</si>
  <si>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</si>
  <si>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</si>
  <si>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</si>
  <si>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</si>
  <si>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</si>
  <si>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</si>
  <si>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</si>
  <si>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</si>
  <si>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</si>
  <si>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</si>
  <si>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</si>
  <si>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</si>
  <si>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</si>
  <si>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</si>
  <si>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</si>
  <si>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</si>
  <si>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</si>
  <si>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</si>
  <si>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</si>
  <si>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</si>
  <si>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</si>
  <si>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</si>
  <si>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</si>
  <si>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</si>
  <si>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</si>
  <si>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</si>
  <si>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</si>
  <si>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</si>
  <si>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</si>
  <si>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</si>
  <si>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</si>
  <si>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</si>
  <si>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</si>
  <si>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</si>
  <si>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</si>
  <si>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</si>
  <si>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</si>
  <si>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</si>
  <si>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</si>
  <si>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</si>
  <si>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</si>
  <si>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</si>
  <si>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</si>
  <si>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</si>
  <si>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</si>
  <si>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</si>
  <si>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</si>
  <si>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</si>
  <si>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</si>
  <si>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</si>
  <si>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</si>
  <si>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</si>
  <si>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</si>
  <si>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</si>
  <si>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</si>
  <si>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</si>
  <si>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</si>
  <si>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</si>
  <si>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</si>
  <si>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</si>
  <si>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</si>
  <si>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</si>
  <si>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</si>
  <si>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</si>
  <si>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</si>
  <si>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</si>
  <si>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</si>
  <si>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</si>
  <si>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</si>
  <si>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</si>
  <si>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</si>
  <si>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</si>
  <si>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</si>
  <si>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</si>
  <si>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</si>
  <si>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</si>
  <si>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</si>
  <si>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</si>
  <si>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</si>
  <si>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</si>
  <si>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</si>
  <si>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</si>
  <si>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</si>
  <si>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</si>
  <si>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</si>
  <si>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</si>
  <si>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</si>
  <si>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</si>
  <si>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</si>
  <si>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</si>
  <si>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</si>
  <si>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</si>
  <si>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</si>
  <si>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</si>
  <si>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</si>
  <si>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</si>
  <si>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</si>
  <si>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</si>
  <si>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</si>
  <si>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</si>
  <si>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</si>
  <si>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</si>
  <si>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</si>
  <si>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</si>
  <si>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</si>
  <si>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</si>
  <si>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</si>
  <si>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</si>
  <si>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</si>
  <si>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</si>
  <si>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</si>
  <si>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</si>
  <si>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</si>
  <si>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</si>
  <si>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</si>
  <si>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</si>
  <si>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</si>
  <si>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</si>
  <si>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</si>
  <si>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</si>
  <si>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</si>
  <si>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</si>
  <si>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</si>
  <si>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</si>
  <si>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</si>
  <si>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</si>
  <si>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</si>
  <si>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</si>
  <si>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</si>
  <si>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</si>
  <si>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</si>
  <si>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</si>
  <si>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</si>
  <si>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</si>
  <si>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</si>
  <si>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</si>
  <si>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</si>
  <si>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</si>
  <si>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</si>
  <si>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</si>
  <si>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</si>
  <si>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</si>
  <si>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</si>
  <si>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</si>
  <si>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</si>
  <si>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</si>
  <si>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</si>
  <si>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</si>
  <si>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</si>
  <si>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</si>
  <si>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</si>
  <si>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</si>
  <si>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</si>
  <si>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</si>
  <si>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</si>
  <si>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</si>
  <si>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</si>
  <si>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</si>
  <si>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</si>
  <si>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</si>
  <si>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</si>
  <si>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</si>
  <si>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</si>
  <si>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</si>
  <si>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</si>
  <si>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</si>
  <si>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</si>
  <si>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</si>
  <si>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</si>
  <si>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</si>
  <si>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</si>
  <si>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</si>
  <si>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</si>
  <si>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</si>
  <si>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</si>
  <si>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</si>
  <si>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</si>
  <si>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</si>
  <si>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</si>
  <si>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</si>
  <si>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</si>
  <si>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</si>
  <si>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</si>
  <si>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</si>
  <si>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</si>
  <si>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</si>
  <si>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</si>
  <si>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</si>
  <si>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</si>
  <si>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</si>
  <si>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</si>
  <si>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</si>
  <si>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</si>
  <si>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</si>
  <si>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</si>
  <si>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</si>
  <si>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</si>
  <si>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</si>
  <si>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</si>
  <si>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</si>
  <si>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</si>
  <si>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</si>
  <si>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</si>
  <si>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</si>
  <si>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</si>
  <si>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</si>
  <si>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</si>
  <si>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</si>
  <si>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</si>
  <si>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</si>
  <si>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</si>
  <si>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</si>
  <si>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</si>
  <si>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</si>
  <si>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</si>
  <si>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</si>
  <si>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</si>
  <si>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</si>
  <si>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</si>
  <si>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</si>
  <si>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</si>
  <si>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</si>
  <si>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</si>
  <si>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</si>
  <si>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</si>
  <si>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</si>
  <si>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</si>
  <si>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</si>
  <si>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</si>
  <si>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</si>
  <si>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</si>
  <si>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</si>
  <si>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</si>
  <si>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</si>
  <si>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</si>
  <si>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</si>
  <si>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</si>
  <si>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</si>
  <si>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</si>
  <si>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</si>
  <si>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</si>
  <si>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</si>
  <si>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</si>
  <si>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</si>
  <si>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</si>
  <si>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</si>
  <si>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</si>
  <si>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</si>
  <si>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</si>
  <si>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</si>
  <si>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</si>
  <si>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</si>
  <si>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</si>
  <si>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</si>
  <si>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</si>
  <si>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</si>
  <si>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</si>
  <si>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</si>
  <si>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</si>
  <si>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</si>
  <si>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</si>
  <si>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</si>
  <si>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</si>
  <si>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</si>
  <si>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</si>
  <si>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</si>
  <si>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</si>
  <si>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</si>
  <si>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</si>
  <si>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</si>
  <si>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</si>
  <si>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</si>
  <si>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</si>
  <si>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</si>
  <si>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</si>
  <si>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</si>
  <si>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</si>
  <si>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</si>
  <si>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</si>
  <si>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</si>
  <si>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</si>
  <si>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</si>
  <si>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</si>
  <si>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</si>
  <si>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</si>
  <si>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</si>
  <si>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</si>
  <si>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</si>
  <si>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</si>
  <si>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</si>
  <si>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</si>
  <si>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</si>
  <si>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</si>
  <si>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</si>
  <si>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</si>
  <si>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</si>
  <si>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</si>
  <si>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</si>
  <si>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</si>
  <si>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</si>
  <si>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</si>
  <si>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</si>
  <si>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</si>
  <si>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</si>
  <si>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</si>
  <si>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</si>
  <si>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</si>
  <si>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</si>
  <si>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</si>
  <si>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</si>
  <si>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</si>
  <si>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</si>
  <si>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</si>
  <si>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</si>
  <si>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</si>
  <si>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</si>
  <si>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</si>
  <si>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</si>
  <si>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</si>
  <si>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</si>
  <si>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</si>
  <si>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</si>
  <si>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</si>
  <si>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</si>
  <si>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</si>
  <si>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</si>
  <si>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</si>
  <si>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</si>
  <si>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</si>
  <si>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</si>
  <si>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</si>
  <si>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</si>
  <si>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</si>
  <si>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</si>
  <si>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</si>
  <si>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</si>
  <si>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</si>
  <si>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</si>
  <si>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</si>
  <si>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</si>
  <si>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</si>
  <si>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</si>
  <si>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</si>
  <si>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</si>
  <si>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</si>
  <si>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</si>
  <si>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</si>
  <si>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</si>
  <si>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</si>
  <si>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</si>
  <si>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</si>
  <si>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</si>
  <si>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</si>
  <si>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</si>
  <si>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</si>
  <si>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</si>
  <si>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</si>
  <si>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</si>
  <si>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</si>
  <si>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</si>
  <si>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</si>
  <si>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</si>
  <si>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</si>
  <si>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</si>
  <si>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</si>
  <si>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</si>
  <si>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</si>
  <si>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</si>
  <si>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</si>
  <si>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</si>
  <si>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</si>
  <si>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</si>
  <si>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</si>
  <si>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</si>
  <si>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</si>
  <si>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</si>
  <si>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</si>
  <si>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</si>
  <si>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</si>
  <si>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</si>
  <si>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</si>
  <si>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</si>
  <si>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</si>
  <si>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</si>
  <si>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</si>
  <si>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</si>
  <si>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</si>
  <si>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</si>
  <si>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</si>
  <si>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</si>
  <si>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</si>
  <si>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</si>
  <si>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</si>
  <si>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</si>
  <si>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</si>
  <si>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</si>
  <si>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</si>
  <si>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</si>
  <si>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</si>
  <si>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</si>
  <si>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</si>
  <si>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</si>
  <si>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</si>
  <si>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</si>
  <si>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</si>
  <si>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</si>
  <si>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</si>
  <si>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</si>
  <si>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</si>
  <si>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</si>
  <si>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</si>
  <si>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</si>
  <si>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</si>
  <si>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</si>
  <si>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</si>
  <si>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</si>
  <si>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</si>
  <si>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</si>
  <si>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</si>
  <si>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</si>
  <si>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</si>
  <si>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</si>
  <si>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</si>
  <si>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</si>
  <si>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</si>
  <si>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</si>
  <si>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</si>
  <si>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</si>
  <si>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</si>
  <si>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</si>
  <si>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</si>
  <si>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</si>
  <si>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</si>
  <si>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</si>
  <si>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</si>
  <si>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</si>
  <si>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</si>
  <si>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</si>
  <si>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</si>
  <si>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</si>
  <si>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</si>
  <si>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</si>
  <si>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</si>
  <si>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</si>
  <si>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</si>
  <si>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</si>
  <si>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</si>
  <si>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</si>
  <si>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</si>
  <si>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</si>
  <si>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</si>
  <si>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</si>
  <si>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</si>
  <si>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</si>
  <si>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</si>
  <si>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</si>
  <si>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</si>
  <si>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</si>
  <si>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</si>
  <si>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</si>
  <si>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</si>
  <si>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</si>
  <si>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</si>
  <si>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</si>
  <si>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</si>
  <si>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</si>
  <si>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</si>
  <si>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</si>
  <si>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</si>
  <si>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</si>
  <si>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</si>
  <si>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</si>
  <si>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</si>
  <si>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</si>
  <si>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</si>
  <si>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</si>
  <si>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</si>
  <si>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</si>
  <si>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</si>
  <si>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</si>
  <si>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</si>
  <si>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</si>
  <si>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</si>
  <si>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</si>
  <si>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</si>
  <si>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</si>
  <si>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</si>
  <si>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</si>
  <si>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</si>
  <si>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</si>
  <si>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</si>
  <si>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</si>
  <si>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</si>
  <si>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</si>
  <si>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</si>
  <si>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</si>
  <si>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</si>
  <si>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</si>
  <si>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</si>
  <si>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</si>
  <si>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</si>
  <si>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</si>
  <si>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</si>
  <si>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</si>
  <si>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</si>
  <si>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</si>
  <si>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</si>
  <si>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</si>
  <si>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</si>
  <si>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</si>
  <si>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</si>
  <si>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</si>
  <si>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</si>
  <si>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</si>
  <si>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</si>
  <si>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</si>
  <si>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</si>
  <si>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</si>
  <si>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</si>
  <si>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</si>
  <si>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</si>
  <si>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</si>
  <si>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</si>
  <si>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</si>
  <si>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</si>
  <si>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</si>
  <si>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</si>
  <si>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</si>
  <si>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</si>
  <si>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</si>
  <si>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</si>
  <si>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</si>
  <si>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</si>
  <si>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</si>
  <si>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</si>
  <si>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</si>
  <si>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</si>
  <si>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</si>
  <si>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</si>
  <si>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</si>
  <si>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</si>
  <si>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</si>
  <si>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</si>
  <si>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</si>
  <si>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</si>
  <si>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</si>
  <si>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</si>
  <si>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</si>
  <si>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</si>
  <si>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</si>
  <si>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</si>
  <si>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</si>
  <si>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</si>
  <si>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</si>
  <si>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</si>
  <si>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</si>
  <si>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</si>
  <si>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</si>
  <si>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</si>
  <si>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</si>
  <si>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</si>
  <si>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</si>
  <si>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</si>
  <si>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</si>
  <si>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</si>
  <si>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</si>
  <si>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</si>
  <si>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</si>
  <si>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</si>
  <si>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</si>
  <si>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</si>
  <si>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</si>
  <si>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</si>
  <si>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</si>
  <si>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</si>
  <si>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</si>
  <si>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</si>
  <si>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</si>
  <si>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</si>
  <si>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</si>
  <si>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</si>
  <si>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</si>
  <si>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</si>
  <si>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</si>
  <si>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</si>
  <si>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</si>
  <si>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</si>
  <si>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</si>
  <si>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</si>
  <si>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</si>
  <si>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</si>
  <si>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</si>
  <si>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</si>
  <si>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</si>
  <si>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</si>
  <si>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</si>
  <si>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</si>
  <si>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</si>
  <si>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</si>
  <si>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</si>
  <si>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</si>
  <si>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</si>
  <si>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</si>
  <si>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</si>
  <si>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</si>
  <si>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</si>
  <si>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</si>
  <si>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</si>
  <si>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</si>
  <si>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</si>
  <si>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</si>
  <si>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</si>
  <si>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</si>
  <si>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</si>
  <si>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</si>
  <si>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</si>
  <si>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</si>
  <si>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</si>
  <si>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</si>
  <si>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</si>
  <si>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</si>
  <si>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</si>
  <si>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</si>
  <si>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</si>
  <si>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</si>
  <si>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</si>
  <si>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</si>
  <si>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</si>
  <si>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</si>
  <si>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</si>
  <si>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</si>
  <si>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</si>
  <si>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</si>
  <si>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</si>
  <si>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</si>
  <si>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</si>
  <si>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</si>
  <si>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</si>
  <si>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</si>
  <si>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</si>
  <si>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</si>
  <si>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</si>
  <si>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</si>
  <si>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</si>
  <si>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</si>
  <si>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</si>
  <si>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</si>
  <si>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</si>
  <si>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</si>
  <si>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</si>
  <si>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</si>
  <si>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</si>
  <si>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</si>
  <si>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</si>
  <si>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</si>
  <si>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</si>
  <si>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</si>
  <si>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</si>
  <si>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</si>
  <si>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</si>
  <si>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</si>
  <si>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</si>
  <si>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</si>
  <si>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</si>
  <si>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</si>
  <si>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</si>
  <si>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</si>
  <si>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</si>
  <si>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</si>
  <si>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</si>
  <si>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</si>
  <si>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</si>
  <si>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</si>
  <si>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</si>
  <si>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</si>
  <si>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</si>
  <si>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</si>
  <si>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</si>
  <si>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</si>
  <si>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</si>
  <si>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</si>
  <si>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</si>
  <si>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</si>
  <si>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</si>
  <si>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</si>
  <si>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</si>
  <si>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</si>
  <si>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</si>
  <si>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</si>
  <si>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</si>
  <si>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</si>
  <si>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</si>
  <si>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</si>
  <si>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</si>
  <si>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</si>
  <si>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</si>
  <si>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</si>
  <si>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</si>
  <si>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</si>
  <si>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</si>
  <si>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</si>
  <si>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</si>
  <si>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</si>
  <si>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</si>
  <si>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</si>
  <si>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</si>
  <si>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</si>
  <si>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</si>
  <si>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</si>
  <si>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</si>
  <si>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</si>
  <si>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</si>
  <si>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</si>
  <si>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</si>
  <si>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</si>
  <si>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</si>
  <si>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</si>
  <si>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</si>
  <si>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</si>
  <si>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</si>
  <si>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</si>
  <si>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</si>
  <si>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</si>
  <si>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</si>
  <si>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</si>
  <si>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</si>
  <si>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</si>
  <si>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</si>
  <si>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</si>
  <si>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</si>
  <si>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</si>
  <si>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</si>
  <si>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</si>
  <si>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</si>
  <si>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</si>
  <si>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</si>
  <si>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</si>
  <si>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</si>
  <si>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</si>
  <si>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</si>
  <si>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</si>
  <si>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</si>
  <si>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</si>
  <si>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</si>
  <si>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</si>
  <si>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</si>
  <si>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</si>
  <si>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</si>
  <si>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</si>
  <si>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</si>
  <si>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</si>
  <si>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</si>
  <si>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</si>
  <si>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</si>
  <si>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</si>
  <si>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</si>
  <si>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</si>
  <si>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</si>
  <si>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</si>
  <si>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</si>
  <si>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</si>
  <si>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</si>
  <si>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</si>
  <si>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</si>
  <si>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</si>
  <si>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</si>
  <si>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</si>
  <si>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</si>
  <si>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</si>
  <si>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</si>
  <si>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</si>
  <si>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</si>
  <si>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</si>
  <si>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</si>
  <si>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</si>
  <si>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</si>
  <si>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</si>
  <si>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</si>
  <si>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</si>
  <si>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</si>
  <si>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</si>
  <si>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</si>
  <si>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</si>
  <si>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</si>
  <si>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</si>
  <si>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</si>
  <si>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</si>
  <si>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</si>
  <si>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</si>
  <si>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</si>
  <si>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</si>
  <si>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</si>
  <si>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</si>
  <si>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</si>
  <si>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</si>
  <si>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</si>
  <si>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</si>
  <si>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</si>
  <si>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</si>
  <si>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</si>
  <si>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</si>
  <si>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</si>
  <si>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</si>
  <si>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</si>
  <si>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</si>
  <si>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</si>
  <si>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</si>
  <si>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</si>
  <si>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</si>
  <si>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</si>
  <si>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</si>
  <si>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</si>
  <si>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</si>
  <si>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</si>
  <si>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</si>
  <si>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</si>
  <si>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</si>
  <si>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</si>
  <si>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</si>
  <si>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</si>
  <si>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</si>
  <si>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</si>
  <si>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</si>
  <si>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</si>
  <si>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</si>
  <si>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</si>
  <si>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</si>
  <si>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</si>
  <si>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</si>
  <si>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</si>
  <si>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</si>
  <si>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</si>
  <si>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</si>
  <si>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</si>
  <si>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</si>
  <si>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</si>
  <si>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</si>
  <si>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</si>
  <si>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</si>
  <si>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</si>
  <si>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</si>
  <si>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</si>
  <si>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</si>
  <si>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</si>
  <si>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</si>
  <si>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</si>
  <si>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</si>
  <si>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</si>
  <si>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</si>
  <si>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</si>
  <si>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</si>
  <si>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</si>
  <si>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</si>
  <si>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</si>
  <si>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</si>
  <si>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</si>
  <si>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</si>
  <si>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</si>
  <si>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</si>
  <si>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</si>
  <si>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</si>
  <si>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</si>
  <si>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</si>
  <si>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</si>
  <si>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</si>
  <si>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</si>
  <si>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</si>
  <si>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</si>
  <si>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</si>
  <si>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</si>
  <si>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</si>
  <si>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</si>
  <si>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</si>
  <si>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</si>
  <si>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</si>
  <si>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</si>
  <si>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</si>
  <si>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</si>
  <si>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</si>
  <si>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</si>
  <si>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</si>
  <si>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</si>
  <si>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</si>
  <si>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</si>
  <si>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</si>
  <si>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</si>
  <si>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</si>
  <si>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</si>
  <si>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</si>
  <si>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</si>
  <si>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</si>
  <si>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</si>
  <si>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</si>
  <si>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</si>
  <si>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</si>
  <si>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</si>
  <si>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</si>
  <si>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</si>
  <si>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</si>
  <si>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</si>
  <si>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</si>
  <si>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</si>
  <si>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</si>
  <si>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</si>
  <si>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</si>
  <si>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</si>
  <si>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</si>
  <si>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</si>
  <si>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</si>
  <si>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</si>
  <si>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</si>
  <si>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</si>
  <si>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</si>
  <si>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</si>
  <si>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</si>
  <si>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</si>
  <si>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</si>
  <si>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</si>
  <si>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</si>
  <si>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</si>
  <si>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</si>
  <si>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</si>
  <si>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</si>
  <si>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</si>
  <si>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</si>
  <si>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</si>
  <si>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</si>
  <si>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</si>
  <si>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</si>
  <si>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</si>
  <si>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</si>
  <si>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</si>
  <si>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</si>
  <si>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</si>
  <si>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</si>
  <si>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</si>
  <si>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</si>
  <si>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</si>
  <si>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</si>
  <si>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</si>
  <si>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</si>
  <si>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</si>
  <si>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</si>
  <si>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</si>
  <si>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</si>
  <si>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</si>
  <si>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</si>
  <si>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</si>
  <si>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</si>
  <si>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</si>
  <si>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</si>
  <si>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</si>
  <si>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</si>
  <si>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</si>
  <si>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</si>
  <si>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</si>
  <si>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</si>
  <si>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</si>
  <si>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</si>
  <si>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</si>
  <si>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</si>
  <si>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</si>
  <si>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</si>
  <si>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</si>
  <si>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</si>
  <si>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</si>
  <si>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</si>
  <si>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</si>
  <si>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</si>
  <si>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</si>
  <si>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</si>
  <si>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</si>
  <si>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</si>
  <si>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</si>
  <si>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</si>
  <si>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</si>
  <si>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</si>
  <si>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</si>
  <si>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</si>
  <si>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</si>
  <si>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</si>
  <si>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</si>
  <si>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</si>
  <si>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</si>
  <si>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</si>
  <si>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</si>
  <si>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</si>
  <si>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</si>
  <si>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</si>
  <si>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</si>
  <si>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</si>
  <si>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</si>
  <si>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</si>
  <si>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</si>
  <si>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</si>
  <si>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</si>
  <si>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</si>
  <si>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</si>
  <si>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</si>
  <si>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</si>
  <si>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</si>
  <si>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</si>
  <si>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</si>
  <si>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</si>
  <si>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</si>
  <si>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</si>
  <si>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</si>
  <si>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</si>
  <si>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</si>
  <si>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</si>
  <si>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</si>
  <si>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</si>
  <si>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</si>
  <si>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</si>
  <si>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</si>
  <si>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</si>
  <si>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</si>
  <si>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</si>
  <si>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</si>
  <si>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</si>
  <si>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</si>
  <si>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</si>
  <si>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</si>
  <si>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</si>
  <si>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</si>
  <si>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</si>
  <si>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</si>
  <si>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</si>
  <si>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</si>
  <si>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</si>
  <si>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</si>
  <si>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</si>
  <si>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</si>
  <si>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</si>
  <si>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</si>
  <si>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</si>
  <si>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</si>
  <si>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</si>
  <si>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</si>
  <si>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</si>
  <si>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</si>
  <si>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</si>
  <si>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</si>
  <si>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</si>
  <si>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</si>
  <si>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</si>
  <si>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</si>
  <si>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</si>
  <si>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</si>
  <si>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</si>
  <si>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</si>
  <si>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</si>
  <si>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</si>
  <si>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</si>
  <si>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</si>
  <si>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</si>
  <si>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</si>
  <si>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</si>
  <si>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</si>
  <si>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</si>
  <si>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</si>
  <si>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</si>
  <si>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</si>
  <si>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</si>
  <si>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</si>
  <si>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</si>
  <si>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</si>
  <si>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</si>
  <si>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</si>
  <si>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</si>
  <si>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</si>
  <si>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</si>
  <si>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</si>
  <si>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</si>
  <si>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</si>
  <si>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</si>
  <si>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</si>
  <si>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</si>
  <si>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</si>
  <si>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</si>
  <si>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</si>
  <si>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</si>
  <si>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</si>
  <si>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</si>
  <si>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</si>
  <si>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</si>
  <si>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</si>
  <si>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</si>
  <si>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</si>
  <si>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</si>
  <si>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</si>
  <si>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</si>
  <si>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</si>
  <si>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</si>
  <si>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</si>
  <si>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</si>
  <si>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</si>
  <si>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</si>
  <si>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</si>
  <si>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</si>
  <si>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</si>
  <si>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</si>
  <si>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</si>
  <si>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</si>
  <si>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</si>
  <si>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</si>
  <si>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</si>
  <si>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</si>
  <si>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</si>
  <si>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</si>
  <si>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</si>
  <si>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</si>
  <si>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</si>
  <si>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</si>
  <si>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</si>
  <si>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</si>
  <si>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</si>
  <si>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</si>
  <si>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</si>
  <si>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</si>
  <si>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</si>
  <si>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</si>
  <si>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</si>
  <si>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</si>
  <si>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</si>
  <si>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</si>
  <si>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</si>
  <si>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</si>
  <si>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</si>
  <si>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</si>
  <si>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</si>
  <si>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</si>
  <si>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</si>
  <si>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</si>
  <si>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</si>
  <si>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</si>
  <si>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</si>
  <si>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</si>
  <si>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</si>
  <si>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</si>
  <si>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</si>
  <si>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</si>
  <si>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</si>
  <si>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</si>
  <si>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</si>
  <si>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</si>
  <si>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</si>
  <si>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</si>
  <si>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</si>
  <si>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</si>
  <si>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</si>
  <si>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</si>
  <si>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</si>
  <si>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</si>
  <si>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</si>
  <si>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</si>
  <si>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</si>
  <si>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</si>
  <si>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</si>
  <si>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</si>
  <si>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</si>
  <si>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</si>
  <si>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</si>
  <si>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</si>
  <si>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</si>
  <si>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</si>
  <si>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</si>
  <si>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</si>
  <si>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</si>
  <si>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</si>
  <si>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</si>
  <si>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</si>
  <si>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</si>
  <si>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</si>
  <si>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</si>
  <si>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</si>
  <si>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</si>
  <si>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</si>
  <si>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</si>
  <si>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</si>
  <si>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</si>
  <si>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</si>
  <si>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</si>
  <si>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</si>
  <si>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</si>
  <si>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</si>
  <si>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</si>
  <si>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</si>
  <si>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</si>
  <si>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</si>
  <si>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</si>
  <si>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</si>
  <si>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</si>
  <si>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</si>
  <si>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</si>
  <si>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</si>
  <si>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</si>
  <si>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</si>
  <si>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</si>
  <si>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</si>
  <si>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</si>
  <si>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</si>
  <si>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</si>
  <si>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</si>
  <si>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</si>
  <si>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</si>
  <si>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</si>
  <si>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</si>
  <si>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</si>
  <si>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</si>
  <si>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</si>
  <si>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</si>
  <si>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</si>
  <si>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</si>
  <si>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</si>
  <si>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</si>
  <si>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</si>
  <si>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</si>
  <si>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</si>
  <si>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</si>
  <si>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</si>
  <si>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</si>
  <si>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</si>
  <si>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</si>
  <si>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</si>
  <si>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</si>
  <si>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</si>
  <si>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</si>
  <si>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</si>
  <si>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</si>
  <si>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</si>
  <si>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</si>
  <si>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</si>
  <si>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</si>
  <si>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</si>
  <si>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</si>
  <si>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</si>
  <si>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</si>
  <si>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</si>
  <si>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</si>
  <si>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</si>
  <si>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</si>
  <si>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</si>
  <si>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</si>
  <si>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</si>
  <si>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</si>
  <si>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</si>
  <si>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</si>
  <si>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</si>
  <si>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</si>
  <si>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</si>
  <si>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</si>
  <si>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</si>
  <si>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</si>
  <si>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</si>
  <si>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</si>
  <si>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</si>
  <si>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</si>
  <si>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</si>
  <si>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</si>
  <si>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</si>
  <si>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</si>
  <si>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</si>
  <si>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</si>
  <si>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</si>
  <si>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</si>
  <si>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</si>
  <si>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</si>
  <si>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</si>
  <si>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</si>
  <si>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</si>
  <si>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</si>
  <si>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</si>
  <si>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</si>
  <si>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</si>
  <si>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</si>
  <si>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</si>
  <si>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</si>
  <si>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</si>
  <si>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</si>
  <si>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</si>
  <si>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</si>
  <si>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</si>
  <si>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</si>
  <si>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</si>
  <si>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</si>
  <si>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</si>
  <si>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</si>
  <si>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</si>
  <si>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</si>
  <si>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</si>
  <si>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</si>
  <si>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</si>
  <si>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</si>
  <si>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</si>
  <si>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</si>
  <si>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</si>
  <si>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</si>
  <si>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</si>
  <si>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</si>
  <si>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</si>
  <si>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</si>
  <si>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</si>
  <si>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</si>
  <si>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</si>
  <si>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</si>
  <si>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</si>
  <si>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</si>
  <si>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</si>
  <si>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</si>
  <si>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</si>
  <si>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</si>
  <si>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</si>
  <si>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</si>
  <si>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</si>
  <si>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</si>
  <si>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</si>
  <si>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</si>
  <si>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</si>
  <si>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</si>
  <si>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</si>
  <si>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</si>
  <si>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</si>
  <si>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</si>
  <si>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</si>
  <si>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</si>
  <si>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</si>
  <si>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</si>
  <si>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</si>
  <si>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</si>
  <si>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</si>
  <si>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</si>
  <si>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</si>
  <si>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</si>
  <si>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</si>
  <si>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</si>
  <si>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</si>
  <si>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</si>
  <si>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</si>
  <si>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</si>
  <si>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</si>
  <si>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</si>
  <si>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</si>
  <si>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</si>
  <si>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</si>
  <si>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</si>
  <si>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</si>
  <si>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</si>
  <si>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</si>
  <si>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</si>
  <si>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</si>
  <si>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</si>
  <si>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</si>
  <si>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</si>
  <si>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</si>
  <si>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</si>
  <si>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</si>
  <si>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</si>
  <si>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</si>
  <si>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</si>
  <si>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</si>
  <si>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</si>
  <si>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</si>
  <si>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</si>
  <si>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</si>
  <si>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</si>
  <si>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</si>
  <si>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</si>
  <si>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</si>
  <si>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</si>
  <si>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</si>
  <si>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</si>
  <si>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</si>
  <si>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</si>
  <si>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</si>
  <si>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</si>
  <si>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</si>
  <si>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</si>
  <si>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</si>
  <si>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</si>
  <si>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</si>
  <si>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</si>
  <si>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</si>
  <si>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</si>
  <si>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</si>
  <si>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</si>
  <si>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</si>
  <si>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</si>
  <si>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</si>
  <si>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</si>
  <si>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</si>
  <si>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</si>
  <si>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</si>
  <si>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</si>
  <si>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</si>
  <si>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</si>
  <si>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</si>
  <si>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</si>
  <si>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</si>
  <si>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</si>
  <si>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</si>
  <si>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</si>
  <si>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</si>
  <si>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</si>
  <si>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</si>
  <si>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</si>
  <si>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</si>
  <si>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</si>
  <si>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</si>
  <si>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</si>
  <si>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</si>
  <si>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</si>
  <si>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</si>
  <si>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</si>
  <si>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</si>
  <si>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</si>
  <si>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</si>
  <si>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</si>
  <si>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</si>
  <si>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</si>
  <si>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</si>
  <si>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</si>
  <si>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</si>
  <si>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</si>
  <si>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</si>
  <si>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</si>
  <si>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</si>
  <si>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</si>
  <si>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</si>
  <si>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</si>
  <si>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</si>
  <si>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</si>
  <si>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</si>
  <si>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</si>
  <si>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</si>
  <si>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</si>
  <si>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</si>
  <si>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</si>
  <si>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</si>
  <si>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</si>
  <si>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</si>
  <si>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</si>
  <si>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</si>
  <si>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</si>
  <si>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</si>
  <si>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</si>
  <si>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</si>
  <si>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</si>
  <si>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</si>
  <si>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</si>
  <si>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</si>
  <si>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</si>
  <si>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</si>
  <si>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</si>
  <si>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</si>
  <si>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</si>
  <si>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</si>
  <si>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</si>
  <si>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</si>
  <si>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</si>
  <si>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</si>
  <si>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</si>
  <si>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</si>
  <si>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</si>
  <si>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</si>
  <si>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</si>
  <si>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</si>
  <si>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</si>
  <si>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</si>
  <si>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</si>
  <si>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</si>
  <si>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</si>
  <si>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</si>
  <si>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</si>
  <si>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</si>
  <si>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</si>
  <si>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</si>
  <si>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</si>
  <si>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</si>
  <si>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</si>
  <si>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</si>
  <si>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</si>
  <si>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</si>
  <si>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</si>
  <si>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</si>
  <si>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</si>
  <si>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</si>
  <si>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</si>
  <si>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</si>
  <si>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</si>
  <si>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</si>
  <si>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</si>
  <si>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</si>
  <si>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</si>
  <si>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</si>
  <si>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</si>
  <si>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</si>
  <si>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</si>
  <si>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</si>
  <si>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</si>
  <si>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</si>
  <si>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</si>
  <si>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</si>
  <si>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</si>
  <si>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</si>
  <si>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</si>
  <si>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</si>
  <si>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</si>
  <si>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</si>
  <si>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</si>
  <si>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</si>
  <si>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</si>
  <si>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</si>
  <si>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</si>
  <si>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</si>
  <si>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</si>
  <si>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</si>
  <si>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</si>
  <si>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</si>
  <si>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</si>
  <si>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</si>
  <si>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</si>
  <si>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</si>
  <si>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</si>
  <si>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</si>
  <si>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</si>
  <si>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</si>
  <si>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</si>
  <si>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</si>
  <si>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</si>
  <si>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</si>
  <si>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</si>
  <si>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</si>
  <si>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</si>
  <si>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</si>
  <si>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</si>
  <si>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</si>
  <si>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</si>
  <si>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</si>
  <si>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</si>
  <si>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</si>
  <si>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</si>
  <si>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</si>
  <si>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</si>
  <si>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</si>
  <si>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</si>
  <si>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</si>
  <si>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</si>
  <si>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</si>
  <si>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</si>
  <si>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</si>
  <si>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</si>
  <si>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</si>
  <si>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</si>
  <si>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</si>
  <si>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</si>
  <si>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</si>
  <si>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</si>
  <si>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</si>
  <si>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</si>
  <si>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</si>
  <si>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</si>
  <si>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</si>
  <si>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</si>
  <si>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</si>
  <si>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</si>
  <si>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</si>
  <si>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</si>
  <si>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</si>
  <si>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</si>
  <si>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</si>
  <si>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</si>
  <si>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</si>
  <si>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</si>
  <si>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</si>
  <si>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</si>
  <si>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</si>
  <si>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</si>
  <si>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</si>
  <si>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</si>
  <si>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</si>
  <si>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</si>
  <si>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</si>
  <si>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</si>
  <si>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</si>
  <si>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</si>
  <si>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</si>
  <si>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</si>
  <si>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</si>
  <si>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</si>
  <si>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</si>
  <si>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</si>
  <si>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</si>
  <si>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</si>
  <si>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</si>
  <si>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</si>
  <si>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</si>
  <si>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</si>
  <si>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</si>
  <si>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</si>
  <si>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</si>
  <si>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</si>
  <si>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</si>
  <si>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</si>
  <si>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</si>
  <si>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</si>
  <si>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</si>
  <si>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</si>
  <si>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</si>
  <si>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</si>
  <si>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</si>
  <si>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</si>
  <si>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</si>
  <si>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</si>
  <si>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</si>
  <si>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</si>
  <si>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</si>
  <si>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</si>
  <si>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</si>
  <si>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</si>
  <si>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</si>
  <si>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</si>
  <si>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</si>
  <si>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</si>
  <si>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</si>
  <si>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</si>
  <si>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</si>
  <si>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</si>
  <si>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</si>
  <si>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</si>
  <si>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</si>
  <si>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</si>
  <si>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</si>
  <si>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</si>
  <si>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</si>
  <si>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</si>
  <si>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</si>
  <si>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</si>
  <si>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</si>
  <si>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</si>
  <si>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</si>
  <si>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</si>
  <si>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</si>
  <si>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</si>
  <si>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</si>
  <si>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</si>
  <si>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</si>
  <si>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</si>
  <si>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</si>
  <si>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</si>
  <si>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</si>
  <si>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</si>
  <si>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</si>
  <si>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</si>
  <si>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</si>
  <si>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</si>
  <si>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</si>
  <si>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</si>
  <si>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</si>
  <si>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</si>
  <si>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</si>
  <si>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</si>
  <si>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</si>
  <si>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</si>
  <si>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</si>
  <si>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</si>
  <si>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</si>
  <si>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</si>
  <si>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</si>
  <si>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</si>
  <si>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</si>
  <si>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</si>
  <si>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</si>
  <si>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</si>
  <si>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</si>
  <si>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</si>
  <si>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</si>
  <si>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</si>
  <si>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</si>
  <si>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</si>
  <si>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</si>
  <si>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</si>
  <si>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</si>
  <si>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</si>
  <si>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</si>
  <si>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</si>
  <si>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</si>
  <si>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</si>
  <si>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</si>
  <si>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</si>
  <si>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</si>
  <si>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</si>
  <si>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</si>
  <si>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</si>
  <si>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</si>
  <si>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</si>
  <si>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</si>
  <si>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</si>
  <si>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</si>
  <si>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</si>
  <si>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</si>
  <si>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</si>
  <si>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</si>
  <si>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</si>
  <si>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</si>
  <si>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</si>
  <si>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</si>
  <si>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</si>
  <si>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</si>
  <si>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</si>
  <si>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</si>
  <si>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</si>
  <si>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</si>
  <si>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</si>
  <si>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</si>
  <si>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</si>
  <si>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</si>
  <si>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</si>
  <si>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</si>
  <si>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</si>
  <si>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</si>
  <si>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</si>
  <si>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</si>
  <si>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</si>
  <si>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</si>
  <si>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</si>
  <si>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</si>
  <si>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</si>
  <si>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</si>
  <si>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</si>
  <si>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</si>
  <si>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</si>
  <si>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</si>
  <si>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</si>
  <si>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</si>
  <si>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</si>
  <si>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</si>
  <si>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</si>
  <si>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</si>
  <si>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</si>
  <si>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</si>
  <si>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</si>
  <si>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</si>
  <si>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</si>
  <si>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</si>
  <si>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</si>
  <si>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</si>
  <si>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</si>
  <si>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</si>
  <si>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</si>
  <si>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</si>
  <si>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</si>
  <si>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</si>
  <si>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</si>
  <si>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</si>
  <si>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</si>
  <si>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</si>
  <si>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</si>
  <si>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</si>
  <si>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</si>
  <si>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</si>
  <si>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</si>
  <si>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</si>
  <si>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</si>
  <si>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</si>
  <si>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</si>
  <si>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</si>
  <si>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</si>
  <si>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</si>
  <si>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</si>
  <si>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</si>
  <si>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</si>
  <si>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</si>
  <si>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</si>
  <si>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</si>
  <si>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</si>
  <si>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</si>
  <si>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</si>
  <si>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</si>
  <si>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</si>
  <si>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</si>
  <si>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</si>
  <si>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</si>
  <si>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</si>
  <si>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</si>
  <si>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</si>
  <si>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</si>
  <si>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</si>
  <si>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</si>
  <si>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</si>
  <si>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</si>
  <si>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</si>
  <si>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</si>
  <si>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</si>
  <si>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</si>
  <si>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</si>
  <si>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</si>
  <si>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</si>
  <si>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</si>
  <si>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</si>
  <si>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</si>
  <si>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</si>
  <si>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</si>
  <si>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</si>
  <si>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</si>
  <si>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</si>
  <si>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</si>
  <si>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</si>
  <si>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</si>
  <si>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</si>
  <si>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</si>
  <si>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</si>
  <si>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</si>
  <si>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</si>
  <si>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</si>
  <si>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</si>
  <si>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</si>
  <si>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</si>
  <si>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</si>
  <si>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</si>
  <si>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</si>
  <si>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</si>
  <si>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</si>
  <si>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</si>
  <si>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</si>
  <si>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</si>
  <si>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</si>
  <si>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</si>
  <si>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</si>
  <si>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</si>
  <si>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</si>
  <si>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</si>
  <si>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</si>
  <si>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</si>
  <si>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</si>
  <si>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</si>
  <si>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</si>
  <si>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</si>
  <si>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</si>
  <si>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</si>
  <si>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</si>
  <si>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</si>
  <si>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</si>
  <si>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</si>
  <si>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</si>
  <si>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</si>
  <si>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</si>
  <si>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</si>
  <si>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</si>
  <si>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</si>
  <si>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</si>
  <si>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</si>
  <si>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</si>
  <si>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</si>
  <si>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</si>
  <si>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</si>
  <si>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</si>
  <si>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</si>
  <si>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</si>
  <si>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</si>
  <si>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</si>
  <si>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</si>
  <si>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</si>
  <si>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</si>
  <si>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</si>
  <si>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</si>
  <si>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</si>
  <si>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</si>
  <si>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</si>
  <si>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</si>
  <si>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</si>
  <si>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</si>
  <si>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</si>
  <si>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</si>
  <si>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</si>
  <si>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</si>
  <si>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</si>
  <si>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</si>
  <si>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</si>
  <si>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</si>
  <si>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</si>
  <si>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</si>
  <si>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</si>
  <si>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</si>
  <si>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</si>
  <si>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</si>
  <si>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</si>
  <si>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</si>
  <si>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</si>
  <si>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</si>
  <si>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</si>
  <si>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</si>
  <si>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</si>
  <si>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</si>
  <si>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</si>
  <si>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</si>
  <si>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</si>
  <si>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</si>
  <si>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</si>
  <si>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</si>
  <si>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</si>
  <si>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</si>
  <si>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</si>
  <si>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</si>
  <si>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</si>
  <si>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</si>
  <si>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</si>
  <si>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</si>
  <si>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</si>
  <si>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</si>
  <si>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</si>
  <si>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</si>
  <si>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</si>
  <si>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</si>
  <si>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</si>
  <si>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</si>
  <si>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</si>
  <si>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</si>
  <si>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</si>
  <si>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</si>
  <si>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</si>
  <si>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</si>
  <si>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</si>
  <si>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</si>
  <si>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</si>
  <si>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</si>
  <si>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</si>
  <si>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</si>
  <si>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</si>
  <si>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</si>
  <si>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</si>
  <si>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</si>
  <si>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</si>
  <si>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</si>
  <si>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</si>
  <si>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</si>
  <si>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</si>
  <si>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</si>
  <si>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</si>
  <si>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</si>
  <si>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</si>
  <si>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</si>
  <si>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</si>
  <si>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</si>
  <si>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</si>
  <si>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</si>
  <si>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</si>
  <si>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</si>
  <si>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</si>
  <si>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</si>
  <si>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</si>
  <si>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</si>
  <si>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</si>
  <si>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</si>
  <si>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</si>
  <si>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</si>
  <si>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</si>
  <si>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</si>
  <si>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</si>
  <si>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</si>
  <si>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</si>
  <si>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</si>
  <si>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</si>
  <si>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</si>
  <si>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</si>
  <si>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</si>
  <si>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</si>
  <si>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</si>
  <si>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</si>
  <si>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</si>
  <si>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</si>
  <si>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</si>
  <si>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</si>
  <si>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</si>
  <si>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</si>
  <si>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</si>
  <si>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</si>
  <si>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</si>
  <si>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</si>
  <si>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</si>
  <si>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</si>
  <si>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</si>
  <si>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</si>
  <si>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</si>
  <si>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</si>
  <si>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</si>
  <si>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</si>
  <si>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</si>
  <si>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</si>
  <si>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</si>
  <si>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</si>
  <si>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</si>
  <si>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</si>
  <si>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</si>
  <si>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</si>
  <si>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</si>
  <si>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</si>
  <si>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</si>
  <si>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</si>
  <si>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</si>
  <si>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</si>
  <si>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</si>
  <si>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</si>
  <si>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</si>
  <si>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</si>
  <si>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</si>
  <si>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</si>
  <si>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</si>
  <si>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</si>
  <si>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</si>
  <si>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</si>
  <si>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</si>
  <si>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</si>
  <si>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</si>
  <si>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</si>
  <si>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</si>
  <si>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</si>
  <si>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</si>
  <si>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</si>
  <si>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</si>
  <si>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</si>
  <si>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</si>
  <si>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</si>
  <si>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</si>
  <si>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</si>
  <si>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</si>
  <si>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</si>
  <si>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</si>
  <si>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</si>
  <si>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</si>
  <si>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</si>
  <si>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</si>
  <si>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</si>
  <si>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</si>
  <si>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</si>
  <si>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</si>
  <si>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</si>
  <si>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</si>
  <si>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</si>
  <si>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</si>
  <si>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</si>
  <si>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</si>
  <si>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</si>
  <si>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</si>
  <si>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</si>
  <si>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</si>
  <si>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</si>
  <si>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</si>
  <si>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</si>
  <si>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</si>
  <si>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</si>
  <si>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</si>
  <si>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</si>
  <si>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</si>
  <si>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</si>
  <si>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</si>
  <si>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</si>
  <si>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</si>
  <si>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</si>
  <si>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</si>
  <si>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</si>
  <si>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</si>
  <si>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</si>
  <si>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</si>
  <si>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</si>
  <si>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</si>
  <si>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</si>
  <si>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</si>
  <si>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</si>
  <si>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</si>
  <si>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</si>
  <si>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</si>
  <si>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</si>
  <si>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</si>
  <si>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</si>
  <si>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</si>
  <si>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</si>
  <si>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</si>
  <si>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</si>
  <si>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</si>
  <si>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</si>
  <si>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</si>
  <si>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</si>
  <si>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</si>
  <si>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</si>
  <si>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</si>
  <si>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</si>
  <si>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</si>
  <si>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</si>
  <si>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</si>
  <si>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</si>
  <si>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</si>
  <si>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</si>
  <si>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</si>
  <si>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</si>
  <si>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</si>
  <si>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</si>
  <si>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</si>
  <si>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</si>
  <si>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</si>
  <si>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</si>
  <si>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</si>
  <si>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</si>
  <si>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</si>
  <si>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</si>
  <si>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</si>
  <si>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</si>
  <si>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</si>
  <si>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</si>
  <si>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</si>
  <si>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</si>
  <si>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</si>
  <si>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</si>
  <si>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</si>
  <si>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</si>
  <si>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</si>
  <si>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</si>
  <si>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</si>
  <si>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</si>
  <si>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</si>
  <si>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</si>
  <si>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</si>
  <si>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</si>
  <si>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</si>
  <si>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</si>
  <si>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</si>
  <si>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</si>
  <si>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</si>
  <si>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</si>
  <si>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</si>
  <si>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</si>
  <si>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</si>
  <si>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</si>
  <si>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</si>
  <si>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</si>
  <si>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</si>
  <si>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</si>
  <si>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</si>
  <si>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</si>
  <si>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</si>
  <si>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</si>
  <si>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</si>
  <si>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</si>
  <si>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</si>
  <si>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</si>
  <si>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</si>
  <si>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</si>
  <si>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</si>
  <si>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</si>
  <si>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</si>
  <si>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</si>
  <si>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</si>
  <si>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</si>
  <si>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</si>
  <si>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</si>
  <si>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</si>
  <si>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</si>
  <si>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</si>
  <si>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</si>
  <si>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</si>
  <si>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</si>
  <si>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</si>
  <si>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</si>
  <si>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</si>
  <si>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</si>
  <si>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</si>
  <si>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</si>
  <si>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</si>
  <si>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</si>
  <si>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</si>
  <si>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</si>
  <si>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</si>
  <si>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</si>
  <si>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</si>
  <si>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</si>
  <si>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</si>
  <si>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</si>
  <si>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</si>
  <si>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</si>
  <si>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</si>
  <si>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</si>
  <si>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</si>
  <si>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</si>
  <si>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</si>
  <si>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</si>
  <si>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</si>
  <si>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</si>
  <si>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</si>
  <si>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</si>
  <si>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</si>
  <si>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</si>
  <si>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</si>
  <si>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</si>
  <si>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</si>
  <si>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</si>
  <si>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</si>
  <si>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</si>
  <si>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</si>
  <si>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</si>
  <si>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</si>
  <si>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</si>
  <si>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</si>
  <si>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</si>
  <si>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</si>
  <si>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</si>
  <si>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</si>
  <si>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</si>
  <si>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</si>
  <si>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</si>
  <si>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</si>
  <si>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</si>
  <si>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</si>
  <si>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</si>
  <si>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</si>
  <si>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</si>
  <si>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</si>
  <si>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</si>
  <si>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</si>
  <si>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</si>
  <si>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</si>
  <si>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</si>
  <si>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</si>
  <si>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</si>
  <si>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</si>
  <si>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</si>
  <si>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</si>
  <si>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</si>
  <si>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</si>
  <si>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</si>
  <si>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</si>
  <si>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</si>
  <si>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</si>
  <si>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</si>
  <si>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</si>
  <si>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</si>
  <si>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</si>
  <si>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</si>
  <si>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</si>
  <si>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</si>
  <si>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</si>
  <si>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</si>
  <si>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</si>
  <si>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</si>
  <si>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</si>
  <si>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</si>
  <si>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</si>
  <si>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</si>
  <si>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</si>
  <si>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</si>
  <si>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</si>
  <si>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</si>
  <si>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</si>
  <si>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</si>
  <si>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</si>
  <si>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</si>
  <si>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</si>
  <si>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</si>
  <si>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</si>
  <si>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</si>
  <si>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</si>
  <si>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</si>
  <si>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</si>
  <si>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</si>
  <si>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</si>
  <si>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</si>
  <si>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</si>
  <si>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</si>
  <si>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</si>
  <si>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</si>
  <si>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</si>
  <si>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</si>
  <si>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</si>
  <si>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</si>
  <si>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</si>
  <si>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</si>
  <si>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</si>
  <si>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</si>
  <si>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</si>
  <si>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</si>
  <si>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</si>
  <si>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</si>
  <si>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</si>
  <si>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</si>
  <si>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</si>
  <si>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</si>
  <si>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</si>
  <si>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</si>
  <si>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</si>
  <si>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</si>
  <si>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</si>
  <si>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</si>
  <si>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</si>
  <si>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</si>
  <si>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</si>
  <si>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</si>
  <si>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</si>
  <si>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</si>
  <si>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</si>
  <si>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</si>
  <si>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</si>
  <si>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</si>
  <si>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</si>
  <si>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</si>
  <si>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</si>
  <si>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</si>
  <si>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</si>
  <si>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</si>
  <si>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</si>
  <si>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</si>
  <si>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</si>
  <si>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</si>
  <si>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</si>
  <si>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</si>
  <si>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</si>
  <si>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</si>
  <si>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</si>
  <si>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</si>
  <si>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</si>
  <si>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</si>
  <si>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</si>
  <si>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</si>
  <si>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</si>
  <si>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</si>
  <si>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</si>
  <si>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</si>
  <si>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</si>
  <si>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</si>
  <si>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</si>
  <si>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</si>
  <si>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</si>
  <si>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</si>
  <si>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</si>
  <si>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</si>
  <si>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</si>
  <si>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</si>
  <si>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</si>
  <si>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</si>
  <si>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</si>
  <si>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</si>
  <si>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</si>
  <si>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</si>
  <si>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</si>
  <si>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</si>
  <si>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</si>
  <si>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</si>
  <si>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</si>
  <si>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</si>
  <si>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</si>
  <si>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</si>
  <si>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</si>
  <si>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</si>
  <si>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</si>
  <si>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</si>
  <si>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</si>
  <si>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</si>
  <si>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</si>
  <si>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</si>
  <si>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</si>
  <si>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</si>
  <si>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</si>
  <si>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</si>
  <si>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</si>
  <si>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</si>
  <si>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</si>
  <si>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</si>
  <si>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</si>
  <si>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</si>
  <si>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</si>
  <si>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</si>
  <si>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</si>
  <si>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</si>
  <si>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</si>
  <si>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</si>
  <si>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</si>
  <si>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</si>
  <si>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</si>
  <si>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</si>
  <si>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</si>
  <si>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</si>
  <si>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</si>
  <si>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</si>
  <si>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</si>
  <si>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</si>
  <si>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</si>
  <si>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</si>
  <si>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</si>
  <si>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</si>
  <si>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</si>
  <si>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</si>
  <si>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</si>
  <si>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</si>
  <si>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</si>
  <si>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</si>
  <si>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</si>
  <si>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</si>
  <si>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</si>
  <si>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</si>
  <si>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</si>
  <si>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</si>
  <si>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</si>
  <si>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</si>
  <si>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</si>
  <si>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</si>
  <si>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</si>
  <si>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</si>
  <si>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</si>
  <si>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</si>
  <si>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</si>
  <si>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</si>
  <si>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</si>
  <si>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</si>
  <si>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</si>
  <si>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</si>
  <si>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</si>
  <si>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</si>
  <si>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</si>
  <si>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</si>
  <si>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</si>
  <si>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</si>
  <si>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</si>
  <si>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</si>
  <si>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</si>
  <si>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</si>
  <si>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</si>
  <si>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</si>
  <si>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</si>
  <si>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</si>
  <si>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</si>
  <si>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</si>
  <si>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</si>
  <si>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</si>
  <si>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</si>
  <si>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</si>
  <si>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</si>
  <si>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</si>
  <si>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</si>
  <si>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</si>
  <si>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</si>
  <si>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</si>
  <si>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</si>
  <si>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</si>
  <si>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</si>
  <si>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</si>
  <si>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</si>
  <si>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</si>
  <si>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</si>
  <si>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</si>
  <si>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</si>
  <si>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</si>
  <si>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</si>
  <si>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</si>
  <si>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</si>
  <si>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</si>
  <si>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</si>
  <si>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</si>
  <si>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</si>
  <si>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</si>
  <si>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</si>
  <si>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</si>
  <si>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</si>
  <si>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</si>
  <si>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</si>
  <si>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</si>
  <si>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</si>
  <si>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</si>
  <si>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</si>
  <si>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</si>
  <si>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</si>
  <si>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</si>
  <si>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</si>
  <si>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</si>
  <si>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</si>
  <si>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</si>
  <si>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</si>
  <si>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</si>
  <si>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</si>
  <si>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</si>
  <si>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</si>
  <si>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</si>
  <si>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</si>
  <si>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</si>
  <si>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</si>
  <si>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</si>
  <si>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</si>
  <si>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</si>
  <si>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</si>
  <si>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</si>
  <si>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</si>
  <si>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</si>
  <si>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</si>
  <si>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</si>
  <si>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</si>
  <si>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</si>
  <si>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</si>
  <si>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</si>
  <si>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</si>
  <si>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</si>
  <si>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</si>
  <si>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</si>
  <si>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</si>
  <si>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</si>
  <si>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</si>
  <si>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</si>
  <si>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</si>
  <si>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</si>
  <si>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</si>
  <si>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</si>
  <si>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</si>
  <si>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</si>
  <si>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</si>
  <si>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</si>
  <si>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</si>
  <si>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</si>
  <si>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</si>
  <si>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</si>
  <si>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</si>
  <si>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</si>
  <si>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</si>
  <si>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</si>
  <si>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</si>
  <si>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</si>
  <si>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</si>
  <si>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</si>
  <si>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</si>
  <si>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</si>
  <si>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</si>
  <si>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</si>
  <si>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</si>
  <si>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</si>
  <si>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</si>
  <si>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</si>
  <si>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</si>
  <si>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</si>
  <si>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</si>
  <si>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</si>
  <si>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</si>
  <si>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</si>
  <si>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</si>
  <si>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</si>
  <si>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</si>
  <si>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</si>
  <si>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</si>
  <si>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</si>
  <si>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</si>
  <si>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</si>
  <si>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</si>
  <si>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</si>
  <si>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</si>
  <si>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</si>
  <si>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</si>
  <si>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</si>
  <si>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</si>
  <si>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</si>
  <si>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</si>
  <si>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</si>
  <si>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</si>
  <si>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</si>
  <si>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</si>
  <si>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</si>
  <si>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</si>
  <si>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</si>
  <si>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</si>
  <si>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</si>
  <si>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</si>
  <si>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</si>
  <si>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</si>
  <si>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</si>
  <si>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</si>
  <si>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</si>
  <si>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</si>
  <si>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</si>
  <si>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</si>
  <si>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</si>
  <si>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</si>
  <si>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</si>
  <si>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</si>
  <si>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</si>
  <si>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</si>
  <si>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</si>
  <si>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</si>
  <si>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</si>
  <si>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</si>
  <si>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</si>
  <si>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</si>
  <si>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</si>
  <si>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</si>
  <si>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</si>
  <si>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</si>
  <si>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</si>
  <si>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</si>
  <si>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</si>
  <si>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</si>
  <si>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</si>
  <si>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</si>
  <si>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</si>
  <si>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</si>
  <si>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</si>
  <si>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</si>
  <si>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</si>
  <si>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</si>
  <si>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</si>
  <si>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</si>
  <si>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</si>
  <si>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</si>
  <si>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</si>
  <si>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</si>
  <si>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</si>
  <si>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</si>
  <si>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</si>
  <si>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</si>
  <si>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</si>
  <si>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</si>
  <si>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</si>
  <si>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</si>
  <si>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</si>
  <si>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</si>
  <si>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</si>
  <si>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</si>
  <si>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</si>
  <si>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</si>
  <si>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</si>
  <si>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</si>
  <si>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</si>
  <si>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</si>
  <si>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</si>
  <si>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</si>
  <si>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</si>
  <si>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</si>
  <si>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</si>
  <si>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</si>
  <si>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</si>
  <si>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</si>
  <si>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</si>
  <si>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</si>
  <si>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</si>
  <si>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</si>
  <si>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</si>
  <si>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</si>
  <si>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</si>
  <si>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</si>
  <si>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</si>
  <si>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</si>
  <si>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</si>
  <si>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</si>
  <si>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</si>
  <si>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</si>
  <si>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</si>
  <si>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</si>
  <si>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</si>
  <si>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</si>
  <si>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</si>
  <si>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</si>
  <si>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</si>
  <si>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</si>
  <si>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</si>
  <si>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</si>
  <si>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</si>
  <si>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</si>
  <si>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</si>
  <si>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</si>
  <si>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</si>
  <si>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</si>
  <si>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</si>
  <si>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</si>
  <si>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</si>
  <si>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</si>
  <si>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</si>
  <si>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</si>
  <si>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</si>
  <si>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</si>
  <si>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</si>
  <si>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</si>
  <si>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</si>
  <si>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</si>
  <si>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</si>
  <si>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</si>
  <si>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</si>
  <si>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</si>
  <si>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</si>
  <si>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</si>
  <si>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</si>
  <si>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</si>
  <si>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</si>
  <si>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</si>
  <si>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</si>
  <si>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</si>
  <si>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</si>
  <si>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</si>
  <si>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</si>
  <si>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</si>
  <si>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</si>
  <si>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</si>
  <si>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</si>
  <si>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</si>
  <si>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</si>
  <si>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</si>
  <si>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</si>
  <si>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</si>
  <si>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</si>
  <si>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</si>
  <si>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</si>
  <si>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</si>
  <si>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</si>
  <si>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</si>
  <si>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</si>
  <si>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</si>
  <si>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</si>
  <si>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</si>
  <si>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</si>
  <si>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</si>
  <si>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</si>
  <si>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</si>
  <si>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</si>
  <si>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</si>
  <si>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</si>
  <si>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</si>
  <si>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</si>
  <si>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</si>
  <si>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</si>
  <si>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</si>
  <si>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</si>
  <si>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</si>
  <si>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</si>
  <si>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</si>
  <si>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</si>
  <si>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</si>
  <si>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</si>
  <si>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</si>
  <si>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</si>
  <si>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</si>
  <si>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</si>
  <si>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</si>
  <si>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</si>
  <si>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</si>
  <si>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</si>
  <si>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</si>
  <si>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</si>
  <si>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</si>
  <si>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</si>
  <si>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</si>
  <si>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</si>
  <si>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</si>
  <si>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</si>
  <si>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</si>
  <si>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</si>
  <si>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</si>
  <si>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</si>
  <si>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</si>
  <si>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</si>
  <si>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</si>
  <si>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</si>
  <si>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</si>
  <si>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</si>
  <si>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</si>
  <si>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</si>
  <si>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</si>
  <si>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</si>
  <si>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</si>
  <si>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</si>
  <si>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</si>
  <si>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</si>
  <si>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</si>
  <si>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</si>
  <si>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</si>
  <si>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</si>
  <si>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</si>
  <si>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</si>
  <si>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</si>
  <si>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</si>
  <si>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</si>
  <si>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</si>
  <si>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</si>
  <si>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</si>
  <si>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</si>
  <si>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</si>
  <si>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</si>
  <si>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</si>
  <si>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</si>
  <si>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</si>
  <si>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</si>
  <si>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</si>
  <si>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</si>
  <si>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</si>
  <si>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</si>
  <si>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</si>
  <si>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</si>
  <si>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</si>
  <si>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</si>
  <si>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</si>
  <si>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</si>
  <si>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</si>
  <si>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</si>
  <si>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</si>
  <si>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</si>
  <si>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</si>
  <si>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</si>
  <si>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</si>
  <si>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</si>
  <si>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</si>
  <si>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</si>
  <si>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</si>
  <si>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</si>
  <si>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</si>
  <si>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</si>
  <si>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</si>
  <si>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</si>
  <si>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</si>
  <si>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</si>
  <si>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</si>
  <si>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</si>
  <si>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</si>
  <si>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</si>
  <si>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</si>
  <si>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</si>
  <si>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</si>
  <si>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</si>
  <si>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</si>
  <si>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</si>
  <si>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</si>
  <si>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</si>
  <si>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</si>
  <si>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</si>
  <si>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</si>
  <si>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</si>
  <si>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</si>
  <si>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</si>
  <si>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</si>
  <si>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</si>
  <si>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</si>
  <si>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</si>
  <si>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</si>
  <si>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</si>
  <si>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</si>
  <si>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</si>
  <si>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</si>
  <si>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</si>
  <si>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</si>
  <si>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</si>
  <si>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</si>
  <si>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</si>
  <si>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</si>
  <si>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</si>
  <si>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</si>
  <si>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</si>
  <si>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</si>
  <si>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</si>
  <si>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</si>
  <si>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</si>
  <si>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</si>
  <si>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</si>
  <si>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</si>
  <si>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</si>
  <si>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</si>
  <si>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</si>
  <si>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</si>
  <si>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</si>
  <si>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</si>
  <si>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</si>
  <si>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</si>
  <si>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</si>
  <si>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</si>
  <si>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</si>
  <si>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</si>
  <si>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</si>
  <si>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</si>
  <si>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</si>
  <si>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</si>
  <si>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</si>
  <si>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</si>
  <si>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</si>
  <si>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</si>
  <si>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</si>
  <si>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</si>
  <si>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</si>
  <si>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</si>
  <si>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</si>
  <si>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</si>
  <si>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</si>
  <si>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</si>
  <si>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</si>
  <si>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</si>
  <si>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</si>
  <si>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</si>
  <si>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</si>
  <si>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</si>
  <si>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</si>
  <si>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</si>
  <si>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</si>
  <si>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</si>
  <si>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</si>
  <si>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</si>
  <si>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</si>
  <si>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</si>
  <si>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</si>
  <si>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</si>
  <si>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</si>
  <si>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</si>
  <si>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</si>
  <si>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</si>
  <si>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</si>
  <si>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</si>
  <si>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</si>
  <si>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</si>
  <si>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</si>
  <si>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</si>
  <si>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</si>
  <si>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</si>
  <si>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</si>
  <si>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</si>
  <si>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</si>
  <si>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</si>
  <si>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</si>
  <si>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</si>
  <si>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</si>
  <si>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</si>
  <si>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</si>
  <si>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</si>
  <si>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</si>
  <si>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</si>
  <si>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</si>
  <si>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</si>
  <si>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</si>
  <si>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</si>
  <si>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</si>
  <si>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</si>
  <si>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</si>
  <si>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</si>
  <si>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</si>
  <si>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</si>
  <si>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</si>
  <si>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</si>
  <si>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</si>
  <si>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</si>
  <si>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</si>
  <si>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</si>
  <si>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</si>
  <si>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</si>
  <si>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</si>
  <si>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</si>
  <si>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</si>
  <si>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</si>
  <si>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</si>
  <si>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</si>
  <si>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</si>
  <si>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</si>
  <si>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</si>
  <si>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</si>
  <si>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</si>
  <si>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</si>
  <si>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</si>
  <si>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</si>
  <si>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</si>
  <si>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</si>
  <si>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</si>
  <si>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</si>
  <si>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</si>
  <si>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</si>
  <si>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</si>
  <si>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</si>
  <si>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</si>
  <si>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</si>
  <si>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</si>
  <si>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</si>
  <si>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</si>
  <si>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</si>
  <si>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</si>
  <si>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</si>
  <si>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</si>
  <si>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</si>
  <si>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</si>
  <si>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</si>
  <si>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</si>
  <si>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</si>
  <si>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</si>
  <si>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</si>
  <si>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</si>
  <si>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</si>
  <si>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</si>
  <si>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</si>
  <si>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</si>
  <si>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</si>
  <si>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</si>
  <si>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</si>
  <si>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</si>
  <si>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</si>
  <si>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</si>
  <si>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</si>
  <si>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</si>
  <si>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</si>
  <si>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</si>
  <si>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</si>
  <si>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</si>
  <si>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</si>
  <si>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</si>
  <si>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</si>
  <si>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</si>
  <si>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</si>
  <si>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</si>
  <si>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</si>
  <si>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</si>
  <si>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</si>
  <si>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</si>
  <si>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</si>
  <si>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</si>
  <si>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</si>
  <si>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</si>
  <si>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</si>
  <si>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</si>
  <si>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</si>
  <si>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</si>
  <si>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</si>
  <si>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</si>
  <si>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</si>
  <si>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</si>
  <si>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</si>
  <si>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</si>
  <si>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</si>
  <si>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</si>
  <si>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</si>
  <si>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</si>
  <si>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</si>
  <si>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</si>
  <si>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</si>
  <si>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</si>
  <si>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</si>
  <si>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</si>
  <si>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</si>
  <si>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</si>
  <si>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</si>
  <si>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</si>
  <si>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</si>
  <si>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</si>
  <si>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</si>
  <si>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</si>
  <si>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</si>
  <si>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</si>
  <si>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</si>
  <si>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</si>
  <si>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</si>
  <si>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</si>
  <si>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</si>
  <si>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</si>
  <si>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</si>
  <si>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</si>
  <si>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</si>
  <si>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</si>
  <si>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</si>
  <si>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</si>
  <si>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</si>
  <si>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</si>
  <si>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</si>
  <si>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</si>
  <si>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</si>
  <si>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</si>
  <si>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</si>
  <si>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</si>
  <si>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</si>
  <si>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</si>
  <si>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</si>
  <si>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</si>
  <si>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</si>
  <si>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</si>
  <si>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</si>
  <si>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</si>
  <si>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</si>
  <si>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</si>
  <si>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</si>
  <si>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</si>
  <si>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</si>
  <si>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</si>
  <si>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</si>
  <si>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</si>
  <si>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</si>
  <si>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</si>
  <si>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</si>
  <si>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</si>
  <si>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</si>
  <si>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</si>
  <si>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</si>
  <si>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</si>
  <si>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</si>
  <si>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</si>
  <si>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</si>
  <si>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</si>
  <si>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</si>
  <si>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</si>
  <si>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</si>
  <si>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</si>
  <si>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</si>
  <si>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</si>
  <si>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</si>
  <si>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</si>
  <si>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</si>
  <si>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</si>
  <si>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</si>
  <si>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</si>
  <si>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</si>
  <si>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</si>
  <si>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</si>
  <si>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</si>
  <si>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</si>
  <si>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</si>
  <si>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</si>
  <si>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</si>
  <si>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</si>
  <si>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</si>
  <si>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</si>
  <si>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</si>
  <si>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</si>
  <si>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</si>
  <si>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</si>
  <si>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</si>
  <si>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</si>
  <si>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</si>
  <si>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</si>
  <si>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</si>
  <si>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</si>
  <si>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</si>
  <si>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</si>
  <si>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</si>
  <si>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</si>
  <si>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</si>
  <si>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</si>
  <si>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</si>
  <si>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</si>
  <si>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</si>
  <si>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</si>
  <si>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</si>
  <si>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</si>
  <si>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</si>
  <si>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</si>
  <si>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</si>
  <si>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</si>
  <si>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</si>
  <si>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</si>
  <si>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</si>
  <si>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</si>
  <si>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</si>
  <si>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</si>
  <si>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</si>
  <si>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</si>
  <si>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</si>
  <si>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</si>
  <si>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</si>
  <si>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</si>
  <si>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</si>
  <si>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</si>
  <si>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</si>
  <si>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</si>
  <si>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</si>
  <si>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</si>
  <si>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</si>
  <si>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</si>
  <si>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</si>
  <si>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</si>
  <si>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</si>
  <si>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</si>
  <si>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</si>
  <si>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</si>
  <si>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</si>
  <si>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</si>
  <si>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</si>
  <si>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</si>
  <si>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</si>
  <si>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</si>
  <si>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</si>
  <si>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</si>
  <si>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</si>
  <si>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</si>
  <si>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</si>
  <si>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</si>
  <si>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</si>
  <si>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</si>
  <si>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</si>
  <si>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</si>
  <si>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</si>
  <si>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</si>
  <si>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</si>
  <si>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</si>
  <si>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</si>
  <si>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</si>
  <si>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</si>
  <si>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</si>
  <si>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</si>
  <si>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</si>
  <si>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</si>
  <si>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</si>
  <si>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</si>
  <si>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</si>
  <si>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</si>
  <si>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</si>
  <si>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</si>
  <si>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</si>
  <si>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</si>
  <si>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</si>
  <si>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</si>
  <si>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</si>
  <si>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</si>
  <si>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</si>
  <si>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</si>
  <si>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</si>
  <si>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</si>
  <si>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</si>
  <si>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</si>
  <si>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</si>
  <si>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</si>
  <si>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</si>
  <si>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</si>
  <si>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</si>
  <si>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</si>
  <si>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</si>
  <si>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</si>
  <si>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</si>
  <si>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</si>
  <si>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</si>
  <si>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</si>
  <si>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</si>
  <si>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</si>
  <si>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</si>
  <si>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</si>
  <si>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</si>
  <si>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</si>
  <si>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</si>
  <si>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</si>
  <si>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</si>
  <si>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</si>
  <si>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</si>
  <si>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</si>
  <si>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</si>
  <si>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</si>
  <si>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</si>
  <si>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</si>
  <si>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</si>
  <si>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</si>
  <si>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</si>
  <si>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</si>
  <si>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</si>
  <si>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</si>
  <si>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</si>
  <si>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</si>
  <si>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</si>
  <si>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</si>
  <si>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</si>
  <si>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</si>
  <si>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</si>
  <si>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</si>
  <si>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</si>
  <si>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</si>
  <si>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</si>
  <si>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</si>
  <si>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</si>
  <si>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</si>
  <si>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</si>
  <si>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</si>
  <si>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</si>
  <si>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</si>
  <si>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</si>
  <si>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</si>
  <si>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</si>
  <si>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</si>
  <si>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</si>
  <si>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</si>
  <si>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</si>
  <si>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</si>
  <si>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</si>
  <si>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</si>
  <si>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</si>
  <si>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</si>
  <si>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</si>
  <si>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</si>
  <si>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</si>
  <si>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</si>
  <si>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</si>
  <si>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</si>
  <si>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</si>
  <si>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</si>
  <si>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</si>
  <si>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</si>
  <si>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</si>
  <si>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</si>
  <si>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</si>
  <si>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</si>
  <si>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</si>
  <si>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</si>
  <si>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</si>
  <si>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</si>
  <si>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</si>
  <si>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</si>
  <si>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</si>
  <si>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</si>
  <si>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</si>
  <si>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</si>
  <si>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</si>
  <si>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</si>
  <si>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</si>
  <si>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</si>
  <si>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</si>
  <si>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</si>
  <si>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</si>
  <si>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</si>
  <si>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</si>
  <si>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</si>
  <si>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</si>
  <si>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</si>
  <si>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</si>
  <si>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</si>
  <si>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</si>
  <si>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</si>
  <si>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</si>
  <si>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</si>
  <si>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</si>
  <si>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</si>
  <si>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</si>
  <si>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</si>
  <si>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</si>
  <si>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</si>
  <si>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</si>
  <si>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</si>
  <si>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</si>
  <si>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</si>
  <si>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</si>
  <si>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</si>
  <si>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</si>
  <si>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</si>
  <si>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</si>
  <si>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</si>
  <si>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</si>
  <si>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</si>
  <si>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</si>
  <si>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</si>
  <si>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</si>
  <si>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</si>
  <si>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</si>
  <si>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</si>
  <si>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</si>
  <si>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</si>
  <si>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</si>
  <si>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</si>
  <si>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</si>
  <si>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</si>
  <si>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</si>
  <si>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</si>
  <si>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</si>
  <si>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</si>
  <si>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</si>
  <si>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</si>
  <si>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</si>
  <si>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</si>
  <si>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</si>
  <si>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</si>
  <si>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</si>
  <si>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</si>
  <si>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</si>
  <si>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</si>
  <si>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</si>
  <si>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</si>
  <si>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</si>
  <si>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</si>
  <si>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</si>
  <si>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</si>
  <si>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</si>
  <si>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</si>
  <si>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</si>
  <si>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</si>
  <si>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</si>
  <si>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</si>
  <si>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</si>
  <si>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</si>
  <si>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</si>
  <si>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</si>
  <si>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</si>
  <si>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</si>
  <si>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</si>
  <si>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</si>
  <si>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</si>
  <si>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</si>
  <si>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</si>
  <si>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</si>
  <si>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</si>
  <si>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</si>
  <si>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</si>
  <si>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</si>
  <si>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</si>
  <si>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</si>
  <si>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</si>
  <si>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</si>
  <si>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</si>
  <si>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</si>
  <si>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</si>
  <si>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</si>
  <si>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</si>
  <si>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</si>
  <si>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</si>
  <si>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</si>
  <si>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</si>
  <si>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</si>
  <si>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</si>
  <si>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</si>
  <si>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</si>
  <si>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</si>
  <si>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</si>
  <si>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</si>
  <si>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</si>
  <si>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</si>
  <si>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</si>
  <si>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</si>
  <si>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</si>
  <si>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</si>
  <si>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</si>
  <si>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</si>
  <si>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</si>
  <si>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</si>
  <si>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</si>
  <si>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</si>
  <si>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</si>
  <si>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</si>
  <si>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</si>
  <si>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</si>
  <si>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</si>
  <si>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</si>
  <si>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</si>
  <si>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</si>
  <si>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</si>
  <si>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</si>
  <si>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</si>
  <si>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</si>
  <si>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</si>
  <si>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</si>
  <si>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</si>
  <si>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</si>
  <si>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</si>
  <si>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</si>
  <si>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</si>
  <si>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</si>
  <si>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</si>
  <si>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</si>
  <si>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</si>
  <si>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</si>
  <si>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</si>
  <si>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</si>
  <si>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</si>
  <si>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</si>
  <si>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</si>
  <si>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</si>
  <si>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</si>
  <si>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</si>
  <si>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</si>
  <si>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</si>
  <si>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</si>
  <si>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</si>
  <si>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</si>
  <si>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</si>
  <si>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</si>
  <si>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</si>
  <si>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</si>
  <si>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</si>
  <si>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</si>
  <si>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</si>
  <si>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</si>
  <si>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</si>
  <si>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</si>
  <si>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</si>
  <si>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</si>
  <si>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</si>
  <si>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</si>
  <si>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</si>
  <si>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</si>
  <si>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</si>
  <si>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</si>
  <si>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</si>
  <si>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</si>
  <si>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</si>
  <si>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</si>
  <si>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</si>
  <si>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</si>
  <si>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</si>
  <si>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</si>
  <si>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</si>
  <si>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</si>
  <si>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</si>
  <si>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</si>
  <si>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</si>
  <si>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</si>
  <si>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</si>
  <si>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</si>
  <si>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</si>
  <si>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</si>
  <si>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</si>
  <si>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</si>
  <si>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</si>
  <si>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</si>
  <si>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</si>
  <si>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</si>
  <si>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</si>
  <si>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</si>
  <si>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</si>
  <si>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</si>
  <si>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</si>
  <si>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</si>
  <si>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</si>
  <si>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</si>
  <si>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</si>
  <si>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</si>
  <si>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</si>
  <si>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</si>
  <si>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</si>
  <si>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</si>
  <si>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</si>
  <si>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</si>
  <si>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</si>
  <si>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</si>
  <si>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</si>
  <si>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</si>
  <si>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</si>
  <si>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</si>
  <si>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</si>
  <si>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</si>
  <si>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</si>
  <si>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</si>
  <si>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</si>
  <si>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</si>
  <si>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</si>
  <si>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</si>
  <si>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</si>
  <si>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</si>
  <si>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</si>
  <si>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</si>
  <si>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</si>
  <si>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</si>
  <si>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</si>
  <si>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</si>
  <si>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</si>
  <si>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</si>
  <si>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</si>
  <si>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</si>
  <si>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</si>
  <si>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</si>
  <si>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</si>
  <si>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</si>
  <si>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</si>
  <si>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</si>
  <si>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</si>
  <si>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</si>
  <si>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</si>
  <si>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</si>
  <si>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</si>
  <si>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</si>
  <si>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</si>
  <si>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</si>
  <si>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</si>
  <si>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</si>
  <si>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</si>
  <si>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</si>
  <si>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</si>
  <si>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</si>
  <si>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</si>
  <si>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</si>
  <si>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</si>
  <si>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</si>
  <si>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</si>
  <si>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</si>
  <si>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</si>
  <si>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</si>
  <si>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</si>
  <si>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</si>
  <si>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</si>
  <si>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</si>
  <si>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</si>
  <si>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</si>
  <si>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</si>
  <si>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</si>
  <si>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</si>
  <si>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</si>
  <si>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</si>
  <si>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</si>
  <si>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</si>
  <si>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</si>
  <si>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</si>
  <si>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</si>
  <si>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</si>
  <si>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</si>
  <si>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</si>
  <si>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</si>
  <si>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</si>
  <si>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</si>
  <si>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</si>
  <si>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</si>
  <si>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</si>
  <si>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</si>
  <si>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</si>
  <si>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</si>
  <si>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</si>
  <si>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</si>
  <si>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</si>
  <si>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</si>
  <si>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</si>
  <si>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</si>
  <si>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</si>
  <si>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</si>
  <si>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</si>
  <si>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</si>
  <si>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</si>
  <si>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</si>
  <si>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</si>
  <si>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</si>
  <si>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</si>
  <si>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</si>
  <si>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</si>
  <si>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</si>
  <si>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</si>
  <si>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</si>
  <si>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</si>
  <si>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</si>
  <si>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</si>
  <si>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</si>
  <si>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</si>
  <si>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</si>
  <si>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</si>
  <si>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</si>
  <si>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</si>
  <si>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</si>
  <si>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</si>
  <si>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</si>
  <si>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</si>
  <si>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</si>
  <si>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</si>
  <si>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</si>
  <si>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</si>
  <si>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</si>
  <si>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</si>
  <si>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</si>
  <si>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</si>
  <si>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</si>
  <si>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</si>
  <si>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</si>
  <si>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</si>
  <si>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</si>
  <si>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</si>
  <si>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</si>
  <si>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</si>
  <si>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</si>
  <si>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</si>
  <si>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</si>
  <si>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</si>
  <si>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</si>
  <si>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</si>
  <si>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</si>
  <si>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</si>
  <si>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</si>
  <si>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</si>
  <si>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</si>
  <si>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</si>
  <si>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</si>
  <si>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</si>
  <si>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</si>
  <si>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</si>
  <si>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</si>
  <si>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</si>
  <si>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</si>
  <si>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</si>
  <si>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</si>
  <si>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</si>
  <si>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</si>
  <si>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</si>
  <si>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</si>
  <si>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</si>
  <si>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</si>
  <si>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</si>
  <si>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</si>
  <si>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</si>
  <si>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</si>
  <si>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</si>
  <si>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</si>
  <si>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</si>
  <si>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</si>
  <si>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</si>
  <si>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</si>
  <si>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</si>
  <si>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</si>
  <si>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</si>
  <si>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</si>
  <si>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</si>
  <si>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</si>
  <si>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</si>
  <si>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</si>
  <si>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</si>
  <si>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</si>
  <si>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</si>
  <si>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</si>
  <si>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</si>
  <si>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</si>
  <si>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</si>
  <si>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</si>
  <si>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</si>
  <si>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</si>
  <si>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</si>
  <si>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</si>
  <si>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</si>
  <si>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</si>
  <si>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</si>
  <si>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</si>
  <si>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</si>
  <si>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</si>
  <si>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</si>
  <si>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</si>
  <si>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</si>
  <si>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</si>
  <si>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</si>
  <si>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</si>
  <si>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</si>
  <si>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</si>
  <si>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</si>
  <si>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</si>
  <si>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</si>
  <si>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</si>
  <si>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</si>
  <si>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</si>
  <si>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</si>
  <si>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</si>
  <si>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</si>
  <si>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</si>
  <si>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</si>
  <si>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</si>
  <si>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</si>
  <si>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</si>
  <si>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</si>
  <si>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</si>
  <si>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</si>
  <si>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</si>
  <si>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</si>
  <si>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</si>
  <si>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</si>
  <si>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</si>
  <si>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</si>
  <si>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</si>
  <si>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</si>
  <si>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</si>
  <si>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</si>
  <si>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</si>
  <si>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</si>
  <si>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</si>
  <si>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</si>
  <si>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</si>
  <si>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</si>
  <si>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</si>
  <si>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</si>
  <si>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</si>
  <si>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</si>
  <si>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</si>
  <si>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</si>
  <si>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</si>
  <si>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</si>
  <si>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</si>
  <si>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</si>
  <si>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</si>
  <si>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</si>
  <si>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</si>
  <si>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</si>
  <si>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</si>
  <si>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</si>
  <si>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</si>
  <si>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</si>
  <si>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</si>
  <si>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</si>
  <si>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</si>
  <si>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</si>
  <si>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</si>
  <si>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</si>
  <si>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</si>
  <si>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</si>
  <si>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</si>
  <si>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</si>
  <si>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</si>
  <si>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</si>
  <si>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</si>
  <si>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</si>
  <si>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</si>
  <si>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</si>
  <si>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</si>
  <si>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</si>
  <si>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</si>
  <si>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</si>
  <si>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</si>
  <si>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</si>
  <si>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</si>
  <si>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</si>
  <si>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</si>
  <si>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</si>
  <si>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</si>
  <si>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</si>
  <si>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</si>
  <si>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</si>
  <si>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</si>
  <si>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</si>
  <si>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</si>
  <si>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</si>
  <si>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</si>
  <si>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</si>
  <si>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</si>
  <si>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</si>
  <si>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</si>
  <si>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</si>
  <si>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</si>
  <si>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</si>
  <si>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</si>
  <si>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</si>
  <si>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</si>
  <si>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</si>
  <si>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</si>
  <si>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</si>
  <si>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</si>
  <si>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</si>
  <si>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</si>
  <si>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</si>
  <si>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</si>
  <si>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</si>
  <si>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</si>
  <si>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</si>
  <si>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</si>
  <si>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</si>
  <si>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</si>
  <si>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</si>
  <si>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</si>
  <si>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</si>
  <si>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</si>
  <si>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</si>
  <si>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</si>
  <si>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</si>
  <si>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</si>
  <si>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</si>
  <si>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</si>
  <si>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</si>
  <si>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</si>
  <si>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</si>
  <si>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</si>
  <si>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</si>
  <si>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</si>
  <si>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</si>
  <si>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</si>
  <si>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</si>
  <si>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</si>
  <si>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</si>
  <si>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</si>
  <si>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</si>
  <si>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</si>
  <si>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</si>
  <si>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</si>
  <si>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</si>
  <si>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</si>
  <si>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</si>
  <si>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</si>
  <si>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</si>
  <si>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</si>
  <si>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</si>
  <si>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</si>
  <si>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</si>
  <si>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</si>
  <si>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</si>
  <si>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</si>
  <si>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</si>
  <si>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</si>
  <si>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</si>
  <si>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</si>
  <si>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</si>
  <si>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</si>
  <si>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</si>
  <si>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</si>
  <si>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</si>
  <si>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</si>
  <si>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</si>
  <si>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</si>
  <si>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</si>
  <si>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</si>
  <si>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</si>
  <si>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</si>
  <si>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</si>
  <si>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</si>
  <si>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</si>
  <si>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</si>
  <si>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</si>
  <si>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</si>
  <si>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</si>
  <si>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</si>
  <si>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</si>
  <si>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</si>
  <si>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</si>
  <si>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</si>
  <si>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</si>
  <si>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</si>
  <si>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</si>
  <si>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</si>
  <si>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</si>
  <si>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</si>
  <si>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</si>
  <si>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</si>
  <si>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</si>
  <si>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</si>
  <si>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</si>
  <si>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</si>
  <si>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</si>
  <si>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</si>
  <si>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</si>
  <si>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</si>
  <si>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</si>
  <si>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</si>
  <si>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</si>
  <si>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</si>
  <si>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</si>
  <si>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</si>
  <si>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</si>
  <si>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</si>
  <si>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</si>
  <si>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</si>
  <si>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</si>
  <si>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</si>
  <si>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</si>
  <si>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</si>
  <si>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</si>
  <si>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</si>
  <si>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</si>
  <si>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</si>
  <si>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</si>
  <si>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</si>
  <si>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</si>
  <si>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</si>
  <si>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</si>
  <si>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</si>
  <si>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</si>
  <si>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</si>
  <si>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</si>
  <si>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</si>
  <si>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</si>
  <si>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</si>
  <si>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</si>
  <si>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</si>
  <si>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</si>
  <si>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</si>
  <si>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</si>
  <si>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</si>
  <si>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</si>
  <si>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</si>
  <si>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</si>
  <si>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</si>
  <si>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</si>
  <si>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</si>
  <si>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</si>
  <si>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</si>
  <si>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</si>
  <si>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</si>
  <si>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</si>
  <si>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</si>
  <si>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</si>
  <si>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</si>
  <si>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</si>
  <si>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</si>
  <si>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</si>
  <si>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</si>
  <si>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</si>
  <si>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</si>
  <si>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</si>
  <si>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</si>
  <si>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</si>
  <si>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</si>
  <si>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</si>
  <si>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</si>
  <si>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</si>
  <si>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</si>
  <si>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</si>
  <si>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</si>
  <si>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</si>
  <si>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</si>
  <si>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</si>
  <si>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</si>
  <si>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</si>
  <si>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</si>
  <si>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</si>
  <si>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</si>
  <si>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</si>
  <si>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</si>
  <si>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</si>
  <si>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</si>
  <si>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</si>
  <si>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</si>
  <si>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</si>
  <si>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</si>
  <si>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</si>
  <si>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</si>
  <si>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</si>
  <si>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</si>
  <si>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</si>
  <si>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</si>
  <si>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</si>
  <si>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</si>
  <si>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</si>
  <si>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</si>
  <si>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</si>
  <si>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</si>
  <si>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</si>
  <si>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</si>
  <si>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</si>
  <si>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</si>
  <si>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</si>
  <si>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</si>
  <si>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</si>
  <si>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</si>
  <si>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</si>
  <si>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</si>
  <si>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</si>
  <si>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</si>
  <si>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</si>
  <si>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</si>
  <si>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</si>
  <si>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</si>
  <si>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</si>
  <si>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</si>
  <si>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</si>
  <si>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</si>
  <si>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</si>
  <si>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</si>
  <si>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</si>
  <si>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</si>
  <si>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</si>
  <si>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</si>
  <si>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</si>
  <si>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</si>
  <si>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</si>
  <si>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</si>
  <si>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</si>
  <si>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</si>
  <si>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</si>
  <si>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</si>
  <si>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</si>
  <si>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</si>
  <si>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</si>
  <si>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</si>
  <si>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</si>
  <si>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</si>
  <si>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</si>
  <si>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</si>
  <si>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</si>
  <si>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</si>
  <si>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</si>
  <si>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</si>
  <si>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</si>
  <si>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</si>
  <si>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</si>
  <si>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</si>
  <si>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</si>
  <si>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</si>
  <si>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</si>
  <si>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</si>
  <si>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</si>
  <si>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</si>
  <si>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</si>
  <si>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</si>
  <si>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</si>
  <si>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</si>
  <si>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</si>
  <si>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</si>
  <si>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</si>
  <si>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</si>
  <si>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</si>
  <si>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</si>
  <si>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</si>
  <si>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</si>
  <si>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</si>
  <si>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</si>
  <si>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</si>
  <si>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</si>
  <si>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</si>
  <si>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</si>
  <si>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</si>
  <si>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</si>
  <si>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</si>
  <si>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</si>
  <si>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</si>
  <si>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</si>
  <si>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</si>
  <si>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</si>
  <si>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</si>
  <si>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</si>
  <si>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</si>
  <si>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</si>
  <si>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</si>
  <si>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</si>
  <si>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</si>
  <si>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</si>
  <si>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</si>
  <si>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</si>
  <si>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</si>
  <si>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</si>
  <si>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</si>
  <si>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</si>
  <si>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</si>
  <si>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</si>
  <si>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</si>
  <si>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</si>
  <si>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</si>
  <si>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</si>
  <si>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</si>
  <si>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</si>
  <si>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</si>
  <si>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</si>
  <si>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</si>
  <si>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</si>
  <si>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</si>
  <si>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</si>
  <si>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</si>
  <si>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</si>
  <si>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</si>
  <si>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</si>
  <si>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</si>
  <si>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</si>
  <si>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</si>
  <si>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</si>
  <si>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</si>
  <si>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</si>
  <si>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</si>
  <si>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</si>
  <si>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</si>
  <si>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</si>
  <si>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</si>
  <si>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</si>
  <si>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</si>
  <si>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</si>
  <si>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</si>
  <si>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</si>
  <si>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</si>
  <si>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</si>
  <si>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</si>
  <si>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</si>
  <si>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</si>
  <si>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</si>
  <si>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</si>
  <si>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</si>
  <si>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</si>
  <si>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</si>
  <si>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</si>
  <si>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</si>
  <si>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</si>
  <si>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</si>
  <si>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</si>
  <si>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</si>
  <si>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</si>
  <si>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</si>
  <si>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</si>
  <si>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</si>
  <si>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</si>
  <si>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</si>
  <si>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</si>
  <si>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</si>
  <si>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</si>
  <si>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</si>
  <si>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</si>
  <si>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</si>
  <si>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</si>
  <si>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</si>
  <si>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</si>
  <si>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</si>
  <si>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</si>
  <si>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</si>
  <si>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</si>
  <si>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</si>
  <si>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</si>
  <si>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</si>
  <si>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</si>
  <si>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</si>
  <si>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</si>
  <si>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</si>
  <si>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</si>
  <si>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</si>
  <si>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</si>
  <si>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</si>
  <si>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</si>
  <si>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</si>
  <si>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</si>
  <si>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</si>
  <si>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</si>
  <si>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</si>
  <si>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</si>
  <si>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</si>
  <si>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</si>
  <si>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</si>
  <si>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</si>
  <si>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</si>
  <si>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</si>
  <si>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</si>
  <si>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</si>
  <si>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</si>
  <si>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</si>
  <si>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</si>
  <si>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</si>
  <si>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</si>
  <si>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</si>
  <si>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</si>
  <si>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</si>
  <si>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</si>
  <si>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</si>
  <si>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</si>
  <si>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</si>
  <si>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</si>
  <si>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</si>
  <si>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</si>
  <si>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</si>
  <si>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</si>
  <si>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</si>
  <si>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</si>
  <si>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</si>
  <si>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</si>
  <si>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</si>
  <si>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</si>
  <si>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</si>
  <si>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</si>
  <si>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</si>
  <si>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</si>
  <si>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</si>
  <si>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</si>
  <si>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</si>
  <si>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</si>
  <si>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</si>
  <si>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</si>
  <si>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</si>
  <si>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</si>
  <si>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</si>
  <si>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</si>
  <si>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</si>
  <si>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</si>
  <si>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</si>
  <si>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</si>
  <si>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</si>
  <si>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</si>
  <si>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</si>
  <si>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</si>
  <si>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</si>
  <si>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</si>
  <si>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</si>
  <si>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</si>
  <si>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</si>
  <si>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</si>
  <si>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</si>
  <si>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</si>
  <si>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</si>
  <si>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</si>
  <si>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</si>
  <si>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</si>
  <si>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</si>
  <si>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</si>
  <si>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</si>
  <si>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</si>
  <si>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</si>
  <si>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</si>
  <si>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</si>
  <si>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</si>
  <si>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</si>
  <si>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</si>
  <si>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</si>
  <si>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</si>
  <si>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</si>
  <si>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</si>
  <si>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</si>
  <si>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</si>
  <si>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</si>
  <si>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</si>
  <si>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</si>
  <si>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</si>
  <si>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</si>
  <si>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</si>
  <si>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</si>
  <si>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</si>
  <si>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</si>
  <si>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</si>
  <si>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</si>
  <si>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</si>
  <si>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</si>
  <si>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</si>
  <si>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</si>
  <si>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</si>
  <si>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</si>
  <si>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</si>
  <si>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</si>
  <si>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</si>
  <si>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</si>
  <si>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</si>
  <si>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</si>
  <si>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</si>
  <si>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</si>
  <si>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</si>
  <si>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</si>
  <si>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</si>
  <si>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</si>
  <si>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</si>
  <si>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</si>
  <si>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</si>
  <si>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</si>
  <si>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</si>
  <si>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</si>
  <si>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</si>
  <si>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</si>
  <si>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</si>
  <si>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</si>
  <si>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</si>
  <si>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</si>
  <si>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</si>
  <si>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</si>
  <si>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</si>
  <si>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</si>
  <si>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</si>
  <si>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</si>
  <si>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</si>
  <si>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</si>
  <si>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</si>
  <si>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</si>
  <si>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</si>
  <si>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</si>
  <si>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</si>
  <si>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</si>
  <si>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</si>
  <si>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</si>
  <si>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</si>
  <si>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</si>
  <si>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</si>
  <si>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</si>
  <si>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</si>
  <si>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</si>
  <si>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</si>
  <si>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</si>
  <si>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</si>
  <si>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</si>
  <si>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</si>
  <si>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</si>
  <si>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</si>
  <si>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</si>
  <si>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</si>
  <si>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</si>
  <si>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</si>
  <si>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</si>
  <si>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</si>
  <si>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</si>
  <si>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</si>
  <si>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</si>
  <si>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</si>
  <si>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</si>
  <si>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</si>
  <si>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</si>
  <si>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</si>
  <si>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</si>
  <si>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</si>
  <si>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</si>
  <si>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</si>
  <si>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</si>
  <si>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</si>
  <si>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</si>
  <si>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</si>
  <si>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</si>
  <si>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</si>
  <si>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</si>
  <si>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</si>
  <si>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</si>
  <si>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</si>
  <si>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</si>
  <si>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</si>
  <si>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</si>
  <si>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</si>
  <si>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</si>
  <si>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</si>
  <si>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</si>
  <si>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</si>
  <si>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</si>
  <si>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</si>
  <si>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</si>
  <si>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</si>
  <si>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</si>
  <si>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</si>
  <si>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</si>
  <si>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</si>
  <si>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</si>
  <si>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</si>
  <si>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</si>
  <si>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</si>
  <si>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</si>
  <si>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</si>
  <si>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</si>
  <si>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</si>
  <si>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</si>
  <si>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</si>
  <si>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</si>
  <si>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</si>
  <si>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</si>
  <si>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</si>
  <si>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</si>
  <si>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</si>
  <si>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</si>
  <si>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</si>
  <si>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</si>
  <si>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</si>
  <si>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</si>
  <si>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</si>
  <si>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</si>
  <si>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</si>
  <si>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</si>
  <si>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</si>
  <si>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</si>
  <si>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</si>
  <si>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</si>
  <si>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</si>
  <si>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</si>
  <si>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</si>
  <si>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</si>
  <si>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</si>
  <si>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</si>
  <si>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</si>
  <si>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</si>
  <si>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</si>
  <si>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</si>
  <si>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</si>
  <si>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</si>
  <si>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</si>
  <si>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</si>
  <si>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</si>
  <si>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</si>
  <si>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</si>
  <si>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</si>
  <si>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</si>
  <si>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</si>
  <si>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</si>
  <si>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</si>
  <si>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</si>
  <si>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</si>
  <si>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</si>
  <si>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</si>
  <si>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</si>
  <si>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</si>
  <si>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</si>
  <si>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</si>
  <si>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</si>
  <si>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</si>
  <si>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</si>
  <si>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</si>
  <si>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</si>
  <si>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</si>
  <si>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</si>
  <si>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</si>
  <si>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</si>
  <si>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</si>
  <si>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</si>
  <si>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</si>
  <si>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</si>
  <si>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</si>
  <si>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</si>
  <si>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</si>
  <si>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</si>
  <si>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</si>
  <si>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</si>
  <si>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</si>
  <si>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</si>
  <si>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</si>
  <si>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</si>
  <si>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</si>
  <si>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</si>
  <si>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</si>
  <si>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</si>
  <si>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</si>
  <si>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</si>
  <si>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</si>
  <si>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</si>
  <si>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</si>
  <si>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</si>
  <si>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</si>
  <si>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</si>
  <si>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</si>
  <si>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</si>
  <si>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</si>
  <si>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</si>
  <si>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</si>
  <si>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</si>
  <si>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</si>
  <si>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</si>
  <si>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</si>
  <si>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</si>
  <si>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</si>
  <si>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</si>
  <si>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</si>
  <si>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</si>
  <si>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</si>
  <si>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</si>
  <si>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</si>
  <si>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</si>
  <si>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</si>
  <si>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</si>
  <si>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</si>
  <si>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</si>
  <si>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</si>
  <si>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</si>
  <si>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</si>
  <si>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</si>
  <si>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</si>
  <si>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</si>
  <si>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</si>
  <si>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</si>
  <si>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</si>
  <si>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</si>
  <si>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</si>
  <si>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</si>
  <si>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</si>
  <si>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</si>
  <si>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</si>
  <si>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</si>
  <si>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</si>
  <si>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</si>
  <si>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</si>
  <si>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</si>
  <si>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</si>
  <si>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</si>
  <si>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</si>
  <si>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</si>
  <si>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</si>
  <si>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</si>
  <si>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</si>
  <si>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</si>
  <si>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</si>
  <si>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</si>
  <si>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</si>
  <si>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</si>
  <si>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</si>
  <si>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</si>
  <si>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</si>
  <si>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</si>
  <si>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</si>
  <si>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</si>
  <si>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</si>
  <si>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</si>
  <si>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</si>
  <si>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</si>
  <si>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</si>
  <si>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</si>
  <si>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</si>
  <si>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</si>
  <si>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</si>
  <si>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</si>
  <si>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</si>
  <si>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</si>
  <si>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</si>
  <si>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</si>
  <si>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</si>
  <si>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</si>
  <si>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</si>
  <si>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</si>
  <si>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</si>
  <si>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</si>
  <si>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</si>
  <si>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</si>
  <si>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</si>
  <si>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</si>
  <si>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</si>
  <si>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</si>
  <si>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</si>
  <si>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</si>
  <si>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</si>
  <si>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</si>
  <si>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</si>
  <si>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</si>
  <si>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</si>
  <si>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</si>
  <si>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</si>
  <si>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</si>
  <si>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</si>
  <si>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</si>
  <si>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</si>
  <si>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</si>
  <si>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</si>
  <si>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</si>
  <si>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</si>
  <si>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</si>
  <si>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</si>
  <si>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</si>
  <si>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</si>
  <si>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</si>
  <si>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</si>
  <si>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</si>
  <si>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</si>
  <si>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</si>
  <si>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</si>
  <si>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</si>
  <si>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</si>
  <si>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</si>
  <si>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</si>
  <si>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</si>
  <si>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</si>
  <si>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</si>
  <si>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</si>
  <si>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</si>
  <si>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</si>
  <si>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</si>
  <si>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</si>
  <si>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</si>
  <si>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</si>
  <si>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</si>
  <si>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</si>
  <si>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</si>
  <si>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</si>
  <si>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</si>
  <si>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</si>
  <si>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</si>
  <si>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</si>
  <si>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</si>
  <si>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</si>
  <si>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</si>
  <si>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</si>
  <si>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</si>
  <si>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</si>
  <si>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</si>
  <si>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</si>
  <si>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</si>
  <si>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</si>
  <si>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</si>
  <si>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</si>
  <si>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</si>
  <si>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</si>
  <si>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</si>
  <si>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</si>
  <si>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</si>
  <si>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</si>
  <si>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</si>
  <si>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</si>
  <si>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</si>
  <si>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</si>
  <si>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</si>
  <si>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</si>
  <si>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</si>
  <si>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</si>
  <si>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</si>
  <si>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</si>
  <si>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</si>
  <si>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</si>
  <si>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</si>
  <si>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</si>
  <si>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</si>
  <si>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</si>
  <si>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</si>
  <si>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</si>
  <si>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</si>
  <si>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</si>
  <si>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</si>
  <si>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</si>
  <si>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</si>
  <si>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</si>
  <si>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</si>
  <si>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</si>
  <si>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</si>
  <si>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</si>
  <si>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</si>
  <si>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</si>
  <si>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</si>
  <si>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</si>
  <si>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</si>
  <si>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</si>
  <si>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</si>
  <si>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</si>
  <si>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</si>
  <si>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</si>
  <si>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</si>
  <si>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</si>
  <si>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</si>
  <si>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</si>
  <si>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</si>
  <si>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</si>
  <si>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</si>
  <si>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</si>
  <si>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</si>
  <si>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</si>
  <si>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</si>
  <si>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</si>
  <si>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</si>
  <si>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</si>
  <si>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</si>
  <si>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</si>
  <si>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</si>
  <si>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</si>
  <si>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</si>
  <si>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</si>
  <si>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</si>
  <si>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</si>
  <si>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</si>
  <si>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</si>
  <si>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</si>
  <si>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</si>
  <si>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</si>
  <si>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</si>
  <si>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</si>
  <si>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</si>
  <si>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</si>
  <si>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</si>
  <si>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</si>
  <si>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</si>
  <si>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</si>
  <si>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</si>
  <si>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</si>
  <si>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</si>
  <si>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</si>
  <si>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</si>
  <si>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</si>
  <si>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</si>
  <si>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</si>
  <si>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</si>
  <si>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</si>
  <si>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</si>
  <si>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</si>
  <si>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</si>
  <si>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</si>
  <si>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</si>
  <si>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</si>
  <si>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</si>
  <si>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</si>
  <si>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</si>
  <si>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</si>
  <si>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</si>
  <si>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</si>
  <si>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</si>
  <si>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</si>
  <si>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</si>
  <si>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</si>
  <si>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</si>
  <si>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</si>
  <si>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</si>
  <si>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</si>
  <si>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</si>
  <si>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</si>
  <si>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</si>
  <si>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</si>
  <si>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</si>
  <si>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</si>
  <si>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</si>
  <si>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</si>
  <si>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</si>
  <si>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</si>
  <si>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</si>
  <si>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</si>
  <si>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</si>
  <si>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</si>
  <si>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</si>
  <si>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</si>
  <si>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</si>
  <si>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</si>
  <si>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</si>
  <si>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</si>
  <si>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</si>
  <si>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</si>
  <si>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</si>
  <si>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</si>
  <si>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</si>
  <si>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</si>
  <si>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</si>
  <si>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</si>
  <si>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</si>
  <si>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</si>
  <si>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</si>
  <si>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</si>
  <si>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</si>
  <si>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</si>
  <si>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</si>
  <si>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</si>
  <si>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</si>
  <si>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</si>
  <si>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</si>
  <si>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</si>
  <si>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</si>
  <si>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</si>
  <si>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</si>
  <si>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</si>
  <si>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</si>
  <si>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</si>
  <si>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</si>
  <si>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</si>
  <si>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</si>
  <si>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</si>
  <si>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</si>
  <si>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</si>
  <si>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</si>
  <si>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</si>
  <si>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</si>
  <si>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</si>
  <si>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</si>
  <si>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</si>
  <si>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</si>
  <si>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</si>
  <si>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</si>
  <si>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</si>
  <si>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</si>
  <si>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</si>
  <si>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</si>
  <si>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</si>
  <si>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</si>
  <si>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</si>
  <si>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</si>
  <si>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</si>
  <si>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</si>
  <si>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</si>
  <si>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</si>
  <si>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</si>
  <si>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</si>
  <si>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</si>
  <si>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</si>
  <si>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</si>
  <si>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</si>
  <si>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</si>
  <si>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</si>
  <si>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</si>
  <si>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</si>
  <si>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</si>
  <si>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</si>
  <si>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</si>
  <si>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</si>
  <si>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</si>
  <si>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</si>
  <si>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</si>
  <si>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</si>
  <si>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</si>
  <si>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</si>
  <si>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</si>
  <si>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</si>
  <si>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</si>
  <si>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</si>
  <si>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</si>
  <si>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</si>
  <si>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</si>
  <si>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</si>
  <si>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</si>
  <si>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</si>
  <si>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</si>
  <si>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</si>
  <si>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</si>
  <si>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</si>
  <si>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</si>
  <si>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</si>
  <si>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</si>
  <si>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</si>
  <si>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</si>
  <si>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</si>
  <si>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</si>
  <si>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</si>
  <si>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</si>
  <si>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</si>
  <si>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</si>
  <si>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</si>
  <si>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</si>
  <si>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</si>
  <si>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</si>
  <si>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</si>
  <si>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</si>
  <si>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</si>
  <si>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</si>
  <si>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</si>
  <si>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</si>
  <si>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</si>
  <si>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</si>
  <si>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</si>
  <si>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</si>
  <si>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</si>
  <si>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</si>
  <si>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</si>
  <si>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</si>
  <si>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</si>
  <si>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</si>
  <si>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</si>
  <si>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</si>
  <si>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</si>
  <si>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</si>
  <si>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</si>
  <si>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</si>
  <si>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</si>
  <si>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</si>
  <si>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</si>
  <si>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</si>
  <si>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</si>
  <si>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</si>
  <si>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</si>
  <si>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</si>
  <si>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</si>
  <si>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</si>
  <si>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</si>
  <si>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</si>
  <si>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</si>
  <si>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</si>
  <si>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</si>
  <si>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</si>
  <si>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</si>
  <si>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</si>
  <si>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</si>
  <si>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</si>
  <si>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</si>
  <si>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</si>
  <si>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</si>
  <si>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</si>
  <si>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</si>
  <si>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</si>
  <si>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</si>
  <si>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</si>
  <si>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</si>
  <si>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</si>
  <si>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</si>
  <si>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</si>
  <si>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</si>
  <si>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</si>
  <si>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</si>
  <si>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</si>
  <si>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</si>
  <si>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</si>
  <si>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</si>
  <si>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</si>
  <si>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</si>
  <si>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</si>
  <si>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</si>
  <si>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</si>
  <si>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</si>
  <si>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</si>
  <si>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</si>
  <si>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</si>
  <si>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</si>
  <si>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</si>
  <si>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</si>
  <si>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</si>
  <si>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</si>
  <si>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</si>
  <si>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</si>
  <si>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</si>
  <si>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</si>
  <si>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</si>
  <si>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</si>
  <si>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</si>
  <si>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</si>
  <si>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</si>
  <si>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</si>
  <si>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</si>
  <si>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</si>
  <si>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</si>
  <si>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</si>
  <si>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</si>
  <si>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</si>
  <si>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</si>
  <si>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</si>
  <si>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</si>
  <si>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</si>
  <si>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</si>
  <si>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</si>
  <si>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</si>
  <si>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</si>
  <si>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</si>
  <si>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</si>
  <si>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</si>
  <si>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</si>
  <si>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</si>
  <si>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</si>
  <si>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</si>
  <si>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</si>
  <si>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</si>
  <si>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</si>
  <si>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</si>
  <si>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</si>
  <si>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</si>
  <si>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</si>
  <si>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</si>
  <si>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</si>
  <si>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</si>
  <si>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</si>
  <si>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</si>
  <si>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</si>
  <si>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</si>
  <si>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</si>
  <si>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</si>
  <si>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</si>
  <si>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</si>
  <si>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</si>
  <si>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</si>
  <si>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</si>
  <si>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</si>
  <si>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</si>
  <si>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</si>
  <si>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</si>
  <si>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</si>
  <si>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</si>
  <si>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</si>
  <si>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</si>
  <si>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</si>
  <si>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</si>
  <si>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</si>
  <si>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</si>
  <si>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</si>
  <si>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</si>
  <si>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</si>
  <si>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</si>
  <si>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</si>
  <si>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</si>
  <si>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</si>
  <si>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</si>
  <si>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</si>
  <si>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</si>
  <si>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</si>
  <si>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</si>
  <si>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</si>
  <si>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</si>
  <si>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</si>
  <si>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</si>
  <si>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</si>
  <si>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</si>
  <si>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</si>
  <si>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</si>
  <si>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</si>
  <si>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</si>
  <si>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</si>
  <si>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</si>
  <si>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</si>
  <si>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</si>
  <si>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</si>
  <si>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</si>
  <si>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</si>
  <si>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</si>
  <si>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</si>
  <si>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</si>
  <si>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</si>
  <si>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</si>
  <si>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</si>
  <si>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</si>
  <si>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</si>
  <si>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</si>
  <si>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</si>
  <si>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</si>
  <si>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</si>
  <si>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</si>
  <si>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</si>
  <si>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</si>
  <si>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</si>
  <si>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</si>
  <si>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</si>
  <si>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</si>
  <si>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</si>
  <si>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</si>
  <si>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</si>
  <si>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</si>
  <si>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</si>
  <si>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</si>
  <si>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</si>
  <si>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</si>
  <si>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</si>
  <si>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</si>
  <si>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</si>
  <si>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</si>
  <si>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</si>
  <si>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</si>
  <si>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</si>
  <si>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</si>
  <si>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</si>
  <si>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</si>
  <si>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</si>
  <si>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</si>
  <si>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</si>
  <si>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</si>
  <si>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</si>
  <si>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</si>
  <si>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</si>
  <si>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</si>
  <si>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</si>
  <si>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</si>
  <si>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</si>
  <si>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</si>
  <si>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</si>
  <si>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</si>
  <si>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</si>
  <si>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</si>
  <si>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</si>
  <si>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</si>
  <si>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</si>
  <si>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</si>
  <si>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</si>
  <si>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</si>
  <si>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</si>
  <si>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</si>
  <si>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</si>
  <si>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</si>
  <si>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</si>
  <si>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</si>
  <si>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</si>
  <si>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</si>
  <si>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</si>
  <si>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</si>
  <si>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</si>
  <si>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</si>
  <si>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</si>
  <si>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</si>
  <si>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</si>
  <si>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</si>
  <si>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</si>
  <si>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</si>
  <si>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</si>
  <si>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</si>
  <si>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</si>
  <si>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</si>
  <si>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</si>
  <si>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</si>
  <si>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</si>
  <si>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</si>
  <si>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</si>
  <si>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</si>
  <si>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</si>
  <si>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</si>
  <si>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</si>
  <si>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</si>
  <si>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</si>
  <si>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</si>
  <si>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</si>
  <si>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</si>
  <si>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</si>
  <si>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</si>
  <si>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</si>
  <si>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</si>
  <si>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</si>
  <si>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</si>
  <si>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</si>
  <si>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</si>
  <si>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</si>
  <si>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</si>
  <si>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</si>
  <si>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</si>
  <si>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</si>
  <si>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</si>
  <si>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</si>
  <si>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</si>
  <si>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</si>
  <si>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</si>
  <si>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</si>
  <si>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</si>
  <si>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</si>
  <si>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</si>
  <si>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</si>
  <si>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</si>
  <si>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</si>
  <si>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</si>
  <si>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</si>
  <si>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</si>
  <si>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</si>
  <si>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</si>
  <si>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</si>
  <si>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</si>
  <si>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</si>
  <si>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</si>
  <si>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</si>
  <si>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</si>
  <si>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</si>
  <si>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</si>
  <si>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</si>
  <si>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</si>
  <si>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</si>
  <si>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</si>
  <si>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</si>
  <si>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</si>
  <si>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</si>
  <si>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</si>
  <si>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</si>
  <si>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</si>
  <si>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</si>
  <si>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</si>
  <si>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</si>
  <si>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</si>
  <si>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</si>
  <si>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</si>
  <si>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</si>
  <si>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</si>
  <si>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</si>
  <si>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</si>
  <si>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</si>
  <si>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</si>
  <si>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</si>
  <si>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</si>
  <si>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</si>
  <si>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</si>
  <si>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</si>
  <si>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</si>
  <si>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</si>
  <si>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</si>
  <si>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</si>
  <si>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</si>
  <si>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</si>
  <si>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</si>
  <si>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</si>
  <si>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</si>
  <si>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</si>
  <si>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</si>
  <si>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</si>
  <si>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</si>
  <si>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</si>
  <si>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</si>
  <si>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</si>
  <si>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</si>
  <si>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</si>
  <si>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</si>
  <si>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</si>
  <si>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</si>
  <si>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</si>
  <si>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</si>
  <si>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</si>
  <si>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</si>
  <si>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</si>
  <si>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</si>
  <si>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</si>
  <si>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</si>
  <si>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</si>
  <si>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</si>
  <si>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</si>
  <si>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</si>
  <si>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</si>
  <si>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</si>
  <si>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</si>
  <si>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</si>
  <si>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</si>
  <si>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</si>
  <si>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</si>
  <si>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</si>
  <si>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</si>
  <si>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</si>
  <si>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</si>
  <si>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</si>
  <si>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</si>
  <si>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</si>
  <si>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</si>
  <si>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</si>
  <si>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</si>
  <si>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</si>
  <si>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</si>
  <si>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</si>
  <si>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</si>
  <si>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</si>
  <si>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</si>
  <si>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</si>
  <si>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</si>
  <si>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</si>
  <si>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</si>
  <si>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</si>
  <si>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</si>
  <si>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</si>
  <si>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</si>
  <si>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</si>
  <si>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</si>
  <si>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</si>
  <si>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</si>
  <si>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</si>
  <si>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</si>
  <si>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</si>
  <si>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</si>
  <si>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</si>
  <si>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</si>
  <si>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</si>
  <si>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</si>
  <si>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</si>
  <si>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</si>
  <si>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</si>
  <si>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</si>
  <si>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</si>
  <si>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</si>
  <si>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</si>
  <si>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</si>
  <si>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</si>
  <si>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</si>
  <si>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</si>
  <si>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</si>
  <si>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</si>
  <si>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</si>
  <si>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</si>
  <si>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</si>
  <si>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</si>
  <si>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</si>
  <si>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</si>
  <si>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</si>
  <si>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</si>
  <si>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</si>
  <si>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</si>
  <si>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</si>
  <si>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</si>
  <si>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</si>
  <si>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</si>
  <si>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</si>
  <si>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</si>
  <si>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</si>
  <si>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</si>
  <si>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</si>
  <si>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</si>
  <si>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</si>
  <si>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</si>
  <si>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</si>
  <si>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</si>
  <si>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</si>
  <si>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</si>
  <si>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</si>
  <si>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</si>
  <si>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</si>
  <si>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</si>
  <si>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</si>
  <si>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</si>
  <si>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</si>
  <si>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</si>
  <si>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</si>
  <si>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</si>
  <si>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</si>
  <si>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</si>
  <si>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</si>
  <si>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</si>
  <si>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</si>
  <si>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</si>
  <si>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</si>
  <si>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</si>
  <si>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</si>
  <si>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</si>
  <si>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</si>
  <si>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</si>
  <si>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</si>
  <si>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</si>
  <si>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</si>
  <si>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</si>
  <si>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</si>
  <si>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</si>
  <si>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</si>
  <si>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</si>
  <si>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</si>
  <si>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</si>
  <si>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</si>
  <si>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</si>
  <si>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</si>
  <si>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</si>
  <si>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</si>
  <si>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</si>
  <si>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</si>
  <si>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</si>
  <si>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</si>
  <si>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</si>
  <si>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</si>
  <si>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</si>
  <si>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</si>
  <si>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</si>
  <si>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</si>
  <si>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</si>
  <si>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</si>
  <si>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</si>
  <si>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</si>
  <si>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</si>
  <si>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</si>
  <si>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</si>
  <si>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</si>
  <si>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</si>
  <si>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</si>
  <si>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</si>
  <si>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</si>
  <si>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</si>
  <si>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</si>
  <si>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</si>
  <si>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</si>
  <si>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</si>
  <si>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</si>
  <si>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</si>
  <si>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</si>
  <si>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</si>
  <si>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</si>
  <si>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</si>
  <si>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</si>
  <si>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</si>
  <si>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</si>
  <si>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</si>
  <si>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</si>
  <si>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</si>
  <si>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</si>
  <si>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</si>
  <si>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</si>
  <si>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</si>
  <si>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</si>
  <si>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</si>
  <si>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</si>
  <si>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</si>
  <si>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</si>
  <si>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</si>
  <si>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</si>
  <si>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</si>
  <si>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</si>
  <si>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</si>
  <si>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</si>
  <si>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</si>
  <si>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</si>
  <si>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</si>
  <si>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</si>
  <si>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</si>
  <si>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</si>
  <si>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</si>
  <si>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</si>
  <si>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</si>
  <si>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</si>
  <si>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</si>
  <si>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</si>
  <si>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</si>
  <si>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</si>
  <si>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</si>
  <si>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</si>
  <si>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</si>
  <si>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</si>
  <si>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</si>
  <si>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</si>
  <si>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</si>
  <si>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</si>
  <si>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</si>
  <si>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</si>
  <si>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</si>
  <si>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</si>
  <si>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</si>
  <si>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</si>
  <si>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</si>
  <si>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</si>
  <si>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</si>
  <si>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</si>
  <si>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</si>
  <si>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</si>
  <si>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</si>
  <si>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</si>
  <si>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</si>
  <si>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</si>
  <si>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</si>
  <si>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</si>
  <si>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</si>
  <si>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</si>
  <si>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</si>
  <si>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</si>
  <si>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</si>
  <si>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</si>
  <si>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</si>
  <si>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</si>
  <si>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</si>
  <si>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</si>
  <si>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</si>
  <si>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</si>
  <si>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</si>
  <si>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</si>
  <si>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</si>
  <si>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</si>
  <si>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</si>
  <si>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</si>
  <si>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</si>
  <si>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</si>
  <si>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</si>
  <si>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</si>
  <si>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</si>
  <si>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</si>
  <si>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</si>
  <si>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</si>
  <si>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</si>
  <si>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</si>
  <si>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</si>
  <si>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</si>
  <si>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</si>
  <si>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</si>
  <si>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</si>
  <si>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</si>
  <si>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</si>
  <si>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</si>
  <si>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</si>
  <si>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</si>
  <si>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</si>
  <si>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</si>
  <si>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</si>
  <si>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</si>
  <si>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</si>
  <si>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</si>
  <si>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</si>
  <si>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</si>
  <si>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</si>
  <si>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</si>
  <si>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</si>
  <si>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</si>
  <si>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</si>
  <si>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</si>
  <si>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</si>
  <si>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</si>
  <si>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</si>
  <si>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</si>
  <si>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</si>
  <si>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</si>
  <si>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</si>
  <si>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</si>
  <si>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</si>
  <si>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</si>
  <si>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</si>
  <si>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</si>
  <si>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</si>
  <si>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</si>
  <si>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</si>
  <si>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</si>
  <si>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</si>
  <si>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</si>
  <si>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</si>
  <si>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</si>
  <si>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</si>
  <si>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</si>
  <si>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</si>
  <si>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</si>
  <si>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</si>
  <si>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</si>
  <si>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</si>
  <si>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</si>
  <si>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</si>
  <si>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</si>
  <si>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</si>
  <si>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</si>
  <si>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</si>
  <si>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</si>
  <si>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</si>
  <si>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</si>
  <si>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</si>
  <si>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</si>
  <si>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</si>
  <si>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</si>
  <si>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</si>
  <si>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</si>
  <si>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</si>
  <si>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</si>
  <si>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</si>
  <si>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</si>
  <si>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</si>
  <si>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</si>
  <si>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</si>
  <si>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</si>
  <si>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</si>
  <si>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</si>
  <si>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</si>
  <si>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</si>
  <si>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</si>
  <si>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</si>
  <si>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</si>
  <si>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</si>
  <si>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</si>
  <si>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</si>
  <si>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</si>
  <si>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</si>
  <si>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</si>
  <si>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</si>
  <si>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</si>
  <si>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</si>
  <si>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</si>
  <si>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</si>
  <si>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</si>
  <si>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</si>
  <si>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</si>
  <si>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</si>
  <si>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</si>
  <si>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</si>
  <si>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</si>
  <si>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</si>
  <si>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</si>
  <si>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</si>
  <si>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</si>
  <si>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</si>
  <si>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</si>
  <si>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</si>
  <si>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</si>
  <si>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</si>
  <si>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</si>
  <si>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</si>
  <si>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</si>
  <si>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</si>
  <si>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</si>
  <si>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</si>
  <si>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</si>
  <si>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</si>
  <si>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</si>
  <si>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</si>
  <si>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</si>
  <si>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</si>
  <si>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</si>
  <si>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</si>
  <si>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</si>
  <si>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</si>
  <si>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</si>
  <si>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</si>
  <si>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</si>
  <si>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</si>
  <si>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</si>
  <si>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</si>
  <si>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</si>
  <si>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</si>
  <si>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</si>
  <si>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</si>
  <si>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</si>
  <si>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</si>
  <si>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</si>
  <si>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</si>
  <si>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</si>
  <si>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</si>
  <si>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</si>
  <si>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</si>
  <si>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</si>
  <si>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</si>
  <si>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</si>
  <si>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</si>
  <si>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</si>
  <si>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</si>
  <si>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</si>
  <si>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</si>
  <si>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</si>
  <si>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</si>
  <si>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</si>
  <si>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</si>
  <si>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</si>
  <si>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</si>
  <si>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</si>
  <si>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</si>
  <si>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</si>
  <si>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</si>
  <si>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</si>
  <si>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</si>
  <si>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</si>
  <si>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</si>
  <si>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</si>
  <si>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</si>
  <si>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</si>
  <si>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</si>
  <si>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</si>
  <si>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</si>
  <si>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</si>
  <si>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</si>
  <si>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</si>
  <si>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</si>
  <si>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</si>
  <si>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</si>
  <si>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</si>
  <si>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</si>
  <si>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</si>
  <si>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</si>
  <si>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</si>
  <si>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</si>
  <si>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</si>
  <si>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</si>
  <si>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</si>
  <si>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</si>
  <si>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</si>
  <si>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</si>
  <si>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</si>
  <si>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</si>
  <si>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</si>
  <si>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</si>
  <si>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</si>
  <si>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</si>
  <si>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</si>
  <si>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</si>
  <si>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</si>
  <si>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</si>
  <si>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</si>
  <si>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</si>
  <si>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</si>
  <si>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</si>
  <si>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</si>
  <si>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</si>
  <si>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</si>
  <si>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</si>
  <si>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</si>
  <si>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</si>
  <si>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</si>
  <si>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</si>
  <si>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</si>
  <si>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</si>
  <si>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</si>
  <si>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</si>
  <si>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</si>
  <si>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</si>
  <si>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</si>
  <si>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</si>
  <si>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</si>
  <si>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</si>
  <si>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</si>
  <si>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</si>
  <si>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</si>
  <si>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</si>
  <si>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</si>
  <si>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</si>
  <si>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</si>
  <si>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</si>
  <si>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</si>
  <si>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</si>
  <si>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</si>
  <si>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</si>
  <si>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</si>
  <si>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</si>
  <si>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</si>
  <si>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</si>
  <si>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</si>
  <si>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</si>
  <si>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</si>
  <si>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</si>
  <si>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</si>
  <si>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</si>
  <si>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</si>
  <si>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</si>
  <si>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</si>
  <si>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</si>
  <si>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</si>
  <si>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</si>
  <si>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</si>
  <si>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</si>
  <si>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</si>
  <si>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</si>
  <si>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</si>
  <si>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</si>
  <si>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</si>
  <si>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</si>
  <si>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</si>
  <si>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</si>
  <si>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</si>
  <si>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</si>
  <si>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</si>
  <si>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</si>
  <si>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</si>
  <si>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</si>
  <si>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</si>
  <si>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</si>
  <si>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</si>
  <si>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</si>
  <si>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</si>
  <si>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</si>
  <si>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</si>
  <si>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</si>
  <si>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</si>
  <si>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</si>
  <si>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</si>
  <si>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</si>
  <si>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</si>
  <si>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</si>
  <si>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</si>
  <si>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</si>
  <si>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</si>
  <si>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</si>
  <si>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</si>
  <si>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</si>
  <si>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</si>
  <si>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</si>
  <si>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</si>
  <si>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</si>
  <si>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</si>
  <si>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</si>
  <si>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</si>
  <si>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</si>
  <si>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</si>
  <si>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</si>
  <si>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</si>
  <si>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</si>
  <si>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</si>
  <si>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</si>
  <si>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</si>
  <si>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</si>
  <si>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</si>
  <si>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</si>
  <si>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</si>
  <si>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</si>
  <si>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</si>
  <si>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</si>
  <si>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</si>
  <si>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</si>
  <si>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</si>
  <si>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</si>
  <si>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</si>
  <si>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</si>
  <si>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</si>
  <si>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</si>
  <si>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</si>
  <si>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</si>
  <si>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</si>
  <si>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</si>
  <si>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</si>
  <si>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</si>
  <si>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</si>
  <si>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</si>
  <si>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</si>
  <si>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</si>
  <si>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</si>
  <si>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</si>
  <si>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</si>
  <si>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</si>
  <si>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</si>
  <si>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</si>
  <si>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</si>
  <si>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</si>
  <si>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</si>
  <si>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</si>
  <si>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</si>
  <si>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</si>
  <si>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</si>
  <si>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</si>
  <si>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</si>
  <si>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</si>
  <si>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</si>
  <si>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</si>
  <si>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</si>
  <si>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</si>
  <si>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</si>
  <si>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</si>
  <si>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</si>
  <si>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</si>
  <si>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</si>
  <si>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</si>
  <si>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</si>
  <si>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</si>
  <si>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</si>
  <si>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</si>
  <si>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</si>
  <si>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</si>
  <si>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</si>
  <si>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</si>
  <si>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</si>
  <si>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</si>
  <si>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</si>
  <si>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</si>
  <si>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</si>
  <si>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</si>
  <si>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</si>
  <si>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</si>
  <si>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</si>
  <si>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</si>
  <si>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</si>
  <si>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</si>
  <si>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</si>
  <si>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</si>
  <si>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</si>
  <si>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</si>
  <si>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</si>
  <si>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</si>
  <si>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</si>
  <si>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</si>
  <si>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</si>
  <si>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</si>
  <si>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</si>
  <si>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</si>
  <si>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</si>
  <si>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</si>
  <si>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</si>
  <si>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</si>
  <si>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</si>
  <si>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</si>
  <si>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</si>
  <si>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</si>
  <si>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</si>
  <si>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</si>
  <si>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</si>
  <si>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</si>
  <si>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</si>
  <si>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</si>
  <si>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</si>
  <si>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</si>
  <si>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</si>
  <si>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</si>
  <si>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</si>
  <si>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</si>
  <si>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</si>
  <si>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</si>
  <si>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</si>
  <si>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</si>
  <si>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</si>
  <si>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</si>
  <si>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</si>
  <si>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</si>
  <si>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</si>
  <si>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</si>
  <si>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</si>
  <si>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</si>
  <si>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</si>
  <si>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</si>
  <si>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</si>
  <si>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</si>
  <si>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</si>
  <si>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</si>
  <si>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</si>
  <si>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</si>
  <si>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</si>
  <si>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</si>
  <si>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</si>
  <si>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</si>
  <si>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</si>
  <si>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</si>
  <si>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</si>
  <si>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</si>
  <si>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</si>
  <si>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</si>
  <si>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</si>
  <si>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</si>
  <si>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</si>
  <si>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</si>
  <si>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</si>
  <si>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</si>
  <si>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</si>
  <si>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</si>
  <si>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</si>
  <si>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</si>
  <si>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</si>
  <si>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</si>
  <si>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</si>
  <si>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</si>
  <si>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</si>
  <si>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</si>
  <si>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</si>
  <si>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</si>
  <si>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</si>
  <si>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</si>
  <si>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</si>
  <si>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</si>
  <si>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</si>
  <si>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</si>
  <si>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</si>
  <si>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</si>
  <si>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</si>
  <si>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</si>
  <si>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</si>
  <si>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</si>
  <si>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</si>
  <si>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</si>
  <si>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</si>
  <si>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</si>
  <si>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</si>
  <si>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</si>
  <si>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</si>
  <si>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</si>
  <si>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</si>
  <si>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</si>
  <si>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</si>
  <si>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</si>
  <si>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</si>
  <si>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</si>
  <si>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</si>
  <si>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</si>
  <si>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</si>
  <si>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</si>
  <si>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</si>
  <si>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</si>
  <si>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</si>
  <si>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</si>
  <si>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</si>
  <si>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</si>
  <si>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</si>
  <si>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</si>
  <si>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</si>
  <si>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</si>
  <si>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</si>
  <si>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</si>
  <si>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</si>
  <si>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</si>
  <si>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</si>
  <si>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</si>
  <si>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</si>
  <si>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</si>
  <si>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</si>
  <si>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</si>
  <si>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</si>
  <si>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</si>
  <si>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</si>
  <si>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</si>
  <si>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</si>
  <si>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</si>
  <si>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</si>
  <si>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</si>
  <si>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</si>
  <si>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</si>
  <si>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</si>
  <si>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</si>
  <si>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</si>
  <si>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</si>
  <si>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</si>
  <si>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</si>
  <si>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</si>
  <si>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</si>
  <si>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</si>
  <si>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</si>
  <si>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</si>
  <si>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</si>
  <si>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</si>
  <si>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</si>
  <si>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</si>
  <si>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</si>
  <si>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</si>
  <si>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</si>
  <si>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</si>
  <si>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</si>
  <si>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</si>
  <si>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</si>
  <si>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</si>
  <si>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</si>
  <si>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</si>
  <si>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</si>
  <si>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</si>
  <si>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</si>
  <si>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</si>
  <si>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</si>
  <si>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</si>
  <si>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</si>
  <si>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</si>
  <si>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</si>
  <si>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</si>
  <si>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</si>
  <si>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</si>
  <si>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</si>
  <si>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</si>
  <si>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</si>
  <si>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</si>
  <si>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</si>
  <si>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</si>
  <si>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</si>
  <si>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</si>
  <si>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</si>
  <si>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</si>
  <si>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</si>
  <si>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</si>
  <si>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</si>
  <si>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</si>
  <si>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</si>
  <si>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</si>
  <si>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</si>
  <si>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</si>
  <si>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</si>
  <si>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</si>
  <si>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</si>
  <si>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</si>
  <si>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</si>
  <si>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</si>
  <si>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</si>
  <si>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</si>
  <si>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</si>
  <si>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</si>
  <si>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</si>
  <si>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</si>
  <si>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</si>
  <si>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</si>
  <si>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</si>
  <si>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</si>
  <si>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</si>
  <si>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</si>
  <si>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</si>
  <si>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</si>
  <si>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</si>
  <si>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</si>
  <si>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</si>
  <si>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</si>
  <si>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</si>
  <si>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</si>
  <si>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</si>
  <si>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</si>
  <si>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</si>
  <si>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</si>
  <si>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</si>
  <si>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</si>
  <si>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</si>
  <si>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</si>
  <si>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</si>
  <si>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</si>
  <si>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</si>
  <si>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</si>
  <si>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</si>
  <si>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</si>
  <si>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</si>
  <si>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</si>
  <si>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</si>
  <si>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</si>
  <si>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</si>
  <si>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</si>
  <si>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</si>
  <si>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</si>
  <si>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</si>
  <si>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</si>
  <si>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</si>
  <si>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</si>
  <si>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</si>
  <si>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</si>
  <si>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</si>
  <si>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</si>
  <si>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</si>
  <si>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</si>
  <si>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</si>
  <si>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</si>
  <si>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</si>
  <si>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</si>
  <si>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</si>
  <si>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</si>
  <si>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</si>
  <si>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</si>
  <si>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</si>
  <si>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</si>
  <si>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</si>
  <si>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</si>
  <si>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</si>
  <si>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</si>
  <si>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</si>
  <si>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</si>
  <si>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</si>
  <si>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</si>
  <si>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</si>
  <si>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</si>
  <si>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</si>
  <si>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</si>
  <si>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</si>
  <si>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</si>
  <si>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</si>
  <si>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</si>
  <si>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</si>
  <si>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</si>
  <si>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</si>
  <si>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</si>
  <si>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</si>
  <si>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</si>
  <si>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</si>
  <si>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</si>
  <si>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</si>
  <si>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</si>
  <si>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</si>
  <si>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</si>
  <si>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</si>
  <si>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</si>
  <si>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</si>
  <si>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</si>
  <si>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</si>
  <si>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</si>
  <si>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</si>
  <si>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</si>
  <si>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</si>
  <si>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</si>
  <si>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</si>
  <si>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</si>
  <si>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</si>
  <si>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</si>
  <si>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</si>
  <si>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</si>
  <si>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</si>
  <si>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</si>
  <si>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</si>
  <si>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</si>
  <si>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</si>
  <si>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</si>
  <si>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</si>
  <si>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</si>
  <si>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</si>
  <si>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</si>
  <si>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</si>
  <si>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</si>
  <si>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</si>
  <si>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</si>
  <si>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</si>
  <si>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</si>
  <si>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</si>
  <si>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</si>
  <si>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</si>
  <si>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</si>
  <si>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</si>
  <si>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</si>
  <si>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</si>
  <si>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</si>
  <si>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</si>
  <si>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</si>
  <si>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</si>
  <si>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</si>
  <si>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</si>
  <si>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</si>
  <si>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</si>
  <si>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</si>
  <si>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</si>
  <si>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</si>
  <si>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</si>
  <si>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</si>
  <si>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</si>
  <si>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</si>
  <si>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</si>
  <si>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</si>
  <si>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</si>
  <si>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</si>
  <si>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</si>
  <si>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</si>
  <si>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</si>
  <si>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</si>
  <si>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</si>
  <si>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</si>
  <si>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</si>
  <si>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</si>
  <si>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</si>
  <si>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</si>
  <si>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</si>
  <si>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</si>
  <si>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</si>
  <si>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</si>
  <si>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</si>
  <si>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</si>
  <si>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</si>
  <si>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</si>
  <si>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</si>
  <si>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</si>
  <si>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</si>
  <si>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</si>
  <si>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</si>
  <si>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</si>
  <si>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</si>
  <si>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</si>
  <si>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</si>
  <si>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</si>
  <si>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</si>
  <si>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</si>
  <si>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</si>
  <si>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</si>
  <si>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</si>
  <si>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</si>
  <si>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</si>
  <si>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</si>
  <si>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</si>
  <si>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</si>
  <si>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</si>
  <si>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</si>
  <si>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</si>
  <si>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</si>
  <si>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</si>
  <si>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</si>
  <si>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</si>
  <si>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</si>
  <si>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</si>
  <si>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</si>
  <si>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</si>
  <si>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</si>
  <si>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</si>
  <si>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</si>
  <si>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</si>
  <si>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</si>
  <si>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</si>
  <si>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</si>
  <si>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</si>
  <si>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</si>
  <si>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</si>
  <si>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</si>
  <si>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</si>
  <si>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</si>
  <si>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</si>
  <si>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</si>
  <si>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</si>
  <si>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</si>
  <si>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</si>
  <si>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</si>
  <si>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</si>
  <si>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</si>
  <si>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</si>
  <si>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</si>
  <si>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</si>
  <si>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</si>
  <si>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</si>
  <si>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</si>
  <si>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</si>
  <si>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</si>
  <si>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</si>
  <si>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</si>
  <si>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</si>
  <si>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</si>
  <si>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</si>
  <si>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</si>
  <si>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</si>
  <si>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</si>
  <si>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</si>
  <si>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</si>
  <si>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</si>
  <si>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</si>
  <si>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</si>
  <si>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</si>
  <si>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</si>
  <si>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</si>
  <si>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</si>
  <si>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</si>
  <si>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</si>
  <si>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</si>
  <si>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</si>
  <si>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</si>
  <si>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</si>
  <si>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</si>
  <si>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</si>
  <si>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</si>
  <si>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</si>
  <si>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</si>
  <si>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</si>
  <si>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</si>
  <si>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</si>
  <si>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</si>
  <si>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</si>
  <si>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</si>
  <si>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</si>
  <si>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</si>
  <si>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</si>
  <si>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</si>
  <si>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</si>
  <si>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</si>
  <si>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</si>
  <si>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</si>
  <si>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</si>
  <si>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</si>
  <si>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</si>
  <si>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</si>
  <si>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</si>
  <si>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</si>
  <si>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</si>
  <si>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</si>
  <si>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</si>
  <si>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</si>
  <si>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</si>
  <si>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</si>
  <si>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</si>
  <si>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</si>
  <si>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</si>
  <si>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</si>
  <si>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</si>
  <si>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</si>
  <si>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</si>
  <si>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</si>
  <si>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</si>
  <si>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</si>
  <si>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</si>
  <si>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</si>
  <si>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</si>
  <si>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</si>
  <si>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</si>
  <si>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</si>
  <si>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</si>
  <si>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</si>
  <si>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</si>
  <si>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</si>
  <si>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</si>
  <si>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</si>
  <si>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</si>
  <si>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</si>
  <si>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</si>
  <si>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</si>
  <si>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</si>
  <si>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</si>
  <si>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</si>
  <si>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</si>
  <si>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</si>
  <si>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</si>
  <si>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</si>
  <si>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</si>
  <si>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</si>
  <si>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</si>
  <si>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</si>
  <si>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</si>
  <si>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</si>
  <si>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</si>
  <si>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</si>
  <si>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</si>
  <si>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</si>
  <si>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</si>
  <si>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</si>
  <si>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</si>
  <si>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</si>
  <si>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</si>
  <si>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</si>
  <si>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</si>
  <si>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</si>
  <si>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</si>
  <si>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</si>
  <si>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</si>
  <si>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</si>
  <si>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</si>
  <si>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</si>
  <si>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</si>
  <si>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</si>
  <si>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</si>
  <si>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</si>
  <si>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</si>
  <si>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</si>
  <si>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</si>
  <si>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</si>
  <si>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</si>
  <si>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</si>
  <si>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</si>
  <si>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</si>
  <si>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</si>
  <si>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</si>
  <si>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</si>
  <si>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</si>
  <si>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</si>
  <si>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</si>
  <si>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</si>
  <si>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</si>
  <si>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</si>
  <si>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</si>
  <si>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</si>
  <si>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</si>
  <si>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</si>
  <si>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</si>
  <si>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</si>
  <si>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</si>
  <si>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</si>
  <si>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</si>
  <si>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</si>
  <si>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</si>
  <si>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</si>
  <si>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</si>
  <si>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</si>
  <si>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</si>
  <si>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</si>
  <si>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</si>
  <si>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</si>
  <si>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</si>
  <si>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</si>
  <si>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</si>
  <si>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</si>
  <si>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</si>
  <si>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</si>
  <si>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</si>
  <si>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</si>
  <si>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</si>
  <si>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</si>
  <si>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</si>
  <si>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</si>
  <si>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</si>
  <si>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</si>
  <si>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</si>
  <si>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</si>
  <si>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</si>
  <si>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</si>
  <si>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</si>
  <si>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</si>
  <si>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</si>
  <si>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</si>
  <si>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</si>
  <si>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</si>
  <si>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</si>
  <si>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</si>
  <si>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</si>
  <si>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</si>
  <si>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</si>
  <si>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</si>
  <si>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</si>
  <si>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</si>
  <si>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</si>
  <si>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</si>
  <si>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</si>
  <si>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</si>
  <si>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</si>
  <si>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</si>
  <si>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</si>
  <si>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</si>
  <si>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</si>
  <si>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</si>
  <si>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</si>
  <si>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</si>
  <si>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</si>
  <si>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</si>
  <si>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</si>
  <si>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</si>
  <si>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</si>
  <si>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</si>
  <si>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</si>
  <si>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</si>
  <si>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</si>
  <si>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</si>
  <si>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</si>
  <si>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</si>
  <si>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</si>
  <si>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</si>
  <si>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</si>
  <si>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</si>
  <si>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</si>
  <si>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</si>
  <si>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</si>
  <si>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</si>
  <si>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</si>
  <si>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</si>
  <si>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</si>
  <si>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</si>
  <si>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</si>
  <si>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</si>
  <si>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</si>
  <si>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</si>
  <si>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</si>
  <si>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</si>
  <si>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</si>
  <si>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</si>
  <si>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</si>
  <si>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</si>
  <si>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</si>
  <si>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</si>
  <si>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</si>
  <si>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</si>
  <si>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</si>
  <si>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</si>
  <si>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</si>
  <si>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</si>
  <si>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</si>
  <si>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</si>
  <si>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</si>
  <si>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</si>
  <si>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</si>
  <si>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</si>
  <si>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</si>
  <si>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</si>
  <si>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</si>
  <si>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</si>
  <si>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</si>
  <si>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</si>
  <si>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</si>
  <si>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</si>
  <si>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</si>
  <si>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</si>
  <si>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</si>
  <si>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</si>
  <si>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</si>
  <si>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</si>
  <si>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</si>
  <si>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</si>
  <si>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</si>
  <si>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</si>
  <si>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</si>
  <si>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</si>
  <si>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</si>
  <si>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</si>
  <si>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</si>
  <si>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</si>
  <si>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</si>
  <si>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</si>
  <si>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</si>
  <si>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</si>
  <si>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</si>
  <si>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</si>
  <si>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</si>
  <si>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</si>
  <si>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</si>
  <si>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</si>
  <si>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</si>
  <si>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</si>
  <si>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</si>
  <si>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</si>
  <si>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</si>
  <si>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</si>
  <si>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</si>
  <si>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</si>
  <si>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</si>
  <si>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</si>
  <si>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</si>
  <si>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</si>
  <si>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</si>
  <si>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</si>
  <si>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</si>
  <si>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</si>
  <si>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</si>
  <si>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</si>
  <si>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</si>
  <si>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</si>
  <si>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</si>
  <si>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</si>
  <si>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</si>
  <si>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</si>
  <si>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</si>
  <si>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</si>
  <si>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</si>
  <si>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</si>
  <si>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</si>
  <si>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</si>
  <si>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</si>
  <si>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</si>
  <si>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</si>
  <si>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</si>
  <si>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</si>
  <si>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</si>
  <si>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</si>
  <si>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</si>
  <si>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</si>
  <si>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</si>
  <si>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</si>
  <si>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</si>
  <si>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</si>
  <si>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</si>
  <si>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</si>
  <si>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</si>
  <si>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</si>
  <si>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</si>
  <si>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</si>
  <si>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</si>
  <si>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</si>
  <si>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</si>
  <si>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</si>
  <si>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</si>
  <si>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</si>
  <si>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</si>
  <si>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</si>
  <si>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</si>
  <si>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</si>
  <si>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</si>
  <si>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</si>
  <si>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</si>
  <si>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</si>
  <si>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</si>
  <si>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</si>
  <si>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</si>
  <si>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</si>
  <si>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</si>
  <si>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</si>
  <si>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</si>
  <si>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</si>
  <si>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</si>
  <si>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</si>
  <si>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</si>
  <si>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</si>
  <si>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</si>
  <si>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</si>
  <si>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</si>
  <si>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</si>
  <si>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</si>
  <si>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</si>
  <si>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</si>
  <si>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</si>
  <si>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</si>
  <si>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</si>
  <si>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</si>
  <si>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</si>
  <si>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</si>
  <si>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</si>
  <si>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</si>
  <si>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</si>
  <si>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</si>
  <si>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</si>
  <si>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</si>
  <si>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</si>
  <si>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</si>
  <si>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</si>
  <si>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</si>
  <si>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</si>
  <si>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</si>
  <si>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</si>
  <si>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</si>
  <si>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</si>
  <si>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</si>
  <si>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</si>
  <si>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</si>
  <si>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</si>
  <si>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</si>
  <si>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</si>
  <si>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</si>
  <si>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</si>
  <si>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</si>
  <si>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</si>
  <si>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</si>
  <si>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</si>
  <si>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</si>
  <si>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</si>
  <si>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</si>
  <si>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</si>
  <si>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</si>
  <si>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</si>
  <si>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</si>
  <si>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</si>
  <si>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</si>
  <si>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</si>
  <si>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</si>
  <si>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</si>
  <si>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</si>
  <si>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</si>
  <si>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</si>
  <si>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</si>
  <si>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</si>
  <si>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</si>
  <si>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</si>
  <si>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</si>
  <si>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</si>
  <si>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</si>
  <si>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</si>
  <si>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</si>
  <si>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</si>
  <si>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</si>
  <si>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</si>
  <si>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</si>
  <si>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</si>
  <si>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</si>
  <si>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</si>
  <si>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</si>
  <si>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</si>
  <si>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</si>
  <si>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</si>
  <si>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</si>
  <si>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</si>
  <si>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</si>
  <si>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</si>
  <si>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</si>
  <si>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</si>
  <si>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</si>
  <si>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</si>
  <si>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</si>
  <si>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</si>
  <si>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</si>
  <si>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</si>
  <si>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</si>
  <si>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</si>
  <si>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</si>
  <si>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</si>
  <si>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</si>
  <si>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</si>
  <si>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</si>
  <si>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</si>
  <si>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</si>
  <si>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</si>
  <si>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</si>
  <si>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</si>
  <si>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</si>
  <si>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</si>
  <si>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</si>
  <si>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</si>
  <si>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</si>
  <si>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</si>
  <si>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</si>
  <si>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</si>
  <si>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</si>
  <si>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</si>
  <si>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</si>
  <si>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</si>
  <si>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</si>
  <si>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</si>
  <si>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</si>
  <si>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</si>
  <si>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</si>
  <si>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</si>
  <si>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</si>
  <si>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</si>
  <si>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</si>
  <si>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</si>
  <si>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</si>
  <si>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</si>
  <si>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</si>
  <si>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</si>
  <si>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</si>
  <si>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</si>
  <si>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</si>
  <si>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</si>
  <si>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</si>
  <si>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</si>
  <si>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</si>
  <si>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</si>
  <si>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</si>
  <si>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</si>
  <si>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</si>
  <si>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</si>
  <si>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</si>
  <si>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</si>
  <si>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</si>
  <si>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</si>
  <si>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</si>
  <si>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</si>
  <si>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</si>
  <si>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</si>
  <si>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</si>
  <si>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</si>
  <si>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</si>
  <si>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</si>
  <si>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</si>
  <si>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</si>
  <si>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</si>
  <si>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</si>
  <si>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</si>
  <si>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</si>
  <si>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</si>
  <si>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</si>
  <si>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</si>
  <si>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</si>
  <si>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</si>
  <si>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</si>
  <si>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</si>
  <si>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</si>
  <si>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</si>
  <si>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</si>
  <si>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</si>
  <si>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</si>
  <si>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</si>
  <si>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</si>
  <si>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</si>
  <si>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</si>
  <si>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</si>
  <si>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</si>
  <si>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</si>
  <si>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</si>
  <si>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</si>
  <si>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</si>
  <si>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</si>
  <si>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</si>
  <si>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</si>
  <si>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</si>
  <si>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</si>
  <si>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</si>
  <si>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</si>
  <si>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</si>
  <si>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</si>
  <si>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</si>
  <si>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</si>
  <si>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</si>
  <si>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</si>
  <si>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</si>
  <si>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</si>
  <si>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</si>
  <si>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</si>
  <si>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</si>
  <si>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</si>
  <si>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</si>
  <si>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</si>
  <si>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</si>
  <si>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</si>
  <si>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</si>
  <si>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</si>
  <si>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</si>
  <si>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</si>
  <si>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</si>
  <si>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</si>
  <si>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</si>
  <si>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</si>
  <si>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</si>
  <si>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</si>
  <si>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</si>
  <si>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</si>
  <si>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</si>
  <si>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</si>
  <si>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</si>
  <si>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</si>
  <si>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</si>
  <si>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</si>
  <si>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</si>
  <si>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</si>
  <si>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</si>
  <si>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</si>
  <si>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</si>
  <si>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</si>
  <si>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</si>
  <si>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</si>
  <si>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</si>
  <si>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</si>
  <si>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</si>
  <si>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</si>
  <si>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</si>
  <si>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</si>
  <si>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</si>
  <si>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</si>
  <si>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</si>
  <si>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</si>
  <si>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</si>
  <si>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</si>
  <si>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</si>
  <si>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</si>
  <si>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</si>
  <si>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</si>
  <si>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</si>
  <si>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</si>
  <si>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</si>
  <si>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</si>
  <si>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</si>
  <si>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</si>
  <si>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</si>
  <si>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</si>
  <si>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</si>
  <si>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</si>
  <si>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</si>
  <si>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</si>
  <si>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</si>
  <si>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</si>
  <si>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</si>
  <si>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</si>
  <si>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</si>
  <si>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</si>
  <si>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</si>
  <si>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</si>
  <si>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</si>
  <si>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</si>
  <si>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</si>
  <si>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</si>
  <si>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</si>
  <si>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</si>
  <si>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</si>
  <si>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</si>
  <si>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</si>
  <si>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</si>
  <si>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</si>
  <si>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</si>
  <si>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</si>
  <si>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</si>
  <si>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</si>
  <si>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</si>
  <si>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</si>
  <si>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</si>
  <si>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</si>
  <si>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</si>
  <si>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</si>
  <si>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</si>
  <si>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</si>
  <si>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</si>
  <si>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</si>
  <si>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</si>
  <si>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</si>
  <si>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</si>
  <si>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</si>
  <si>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</si>
  <si>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</si>
  <si>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</si>
  <si>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</si>
  <si>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</si>
  <si>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</si>
  <si>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</si>
  <si>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</si>
  <si>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</si>
  <si>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</si>
  <si>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</si>
  <si>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</si>
  <si>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</si>
  <si>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</si>
  <si>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</si>
  <si>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</si>
  <si>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</si>
  <si>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</si>
  <si>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</si>
  <si>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</si>
  <si>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</si>
  <si>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</si>
  <si>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</si>
  <si>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</si>
  <si>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</si>
  <si>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</si>
  <si>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</si>
  <si>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</si>
  <si>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</si>
  <si>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</si>
  <si>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</si>
  <si>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</si>
  <si>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</si>
  <si>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</si>
  <si>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</si>
  <si>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</si>
  <si>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</si>
  <si>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</si>
  <si>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</si>
  <si>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</si>
  <si>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</si>
  <si>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</si>
  <si>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</si>
  <si>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</si>
  <si>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</si>
  <si>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</si>
  <si>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</si>
  <si>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</si>
  <si>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</si>
  <si>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</si>
  <si>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</si>
  <si>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</si>
  <si>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</si>
  <si>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</si>
  <si>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</si>
  <si>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</si>
  <si>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</si>
  <si>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</si>
  <si>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</si>
  <si>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</si>
  <si>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</si>
  <si>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</si>
  <si>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</si>
  <si>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</si>
  <si>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</si>
  <si>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</si>
  <si>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</si>
  <si>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</si>
  <si>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</si>
  <si>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</si>
  <si>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</si>
  <si>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</si>
  <si>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</si>
  <si>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</si>
  <si>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</si>
  <si>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</si>
  <si>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</si>
  <si>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</si>
  <si>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</si>
  <si>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</si>
  <si>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</si>
  <si>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</si>
  <si>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</si>
  <si>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</si>
  <si>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</si>
  <si>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</si>
  <si>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</si>
  <si>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</si>
  <si>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</si>
  <si>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</si>
  <si>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</si>
  <si>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</si>
  <si>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</si>
  <si>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</si>
  <si>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</si>
  <si>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</si>
  <si>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</si>
  <si>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</si>
  <si>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</si>
  <si>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</si>
  <si>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</si>
  <si>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</si>
  <si>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</si>
  <si>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</si>
  <si>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</si>
  <si>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</si>
  <si>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</si>
  <si>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</si>
  <si>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</si>
  <si>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</si>
  <si>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</si>
  <si>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</si>
  <si>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</si>
  <si>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</si>
  <si>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</si>
  <si>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</si>
  <si>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</si>
  <si>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</si>
  <si>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</si>
  <si>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</si>
  <si>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</si>
  <si>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</si>
  <si>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</si>
  <si>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</si>
  <si>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</si>
  <si>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</si>
  <si>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</si>
  <si>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</si>
  <si>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</si>
  <si>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</si>
  <si>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</si>
  <si>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</si>
  <si>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</si>
  <si>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</si>
  <si>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</si>
  <si>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</si>
  <si>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</si>
  <si>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</si>
  <si>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</si>
  <si>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</si>
  <si>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</si>
  <si>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</si>
  <si>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</si>
  <si>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</si>
  <si>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</si>
  <si>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</si>
  <si>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</si>
  <si>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</si>
  <si>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</si>
  <si>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</si>
  <si>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</si>
  <si>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</si>
  <si>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</si>
  <si>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</si>
  <si>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</si>
  <si>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</si>
  <si>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</si>
  <si>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</si>
  <si>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</si>
  <si>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</si>
  <si>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</si>
  <si>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</si>
  <si>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</si>
  <si>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</si>
  <si>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</si>
  <si>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</si>
  <si>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</si>
  <si>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</si>
  <si>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</si>
  <si>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</si>
  <si>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</si>
  <si>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</si>
  <si>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</si>
  <si>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</si>
  <si>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</si>
  <si>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</si>
  <si>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</si>
  <si>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</si>
  <si>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</si>
  <si>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</si>
  <si>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</si>
  <si>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</si>
  <si>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</si>
  <si>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</si>
  <si>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</si>
  <si>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</si>
  <si>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</si>
  <si>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</si>
  <si>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</si>
  <si>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</si>
  <si>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</si>
  <si>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</si>
  <si>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</si>
  <si>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</si>
  <si>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</si>
  <si>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</si>
  <si>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</si>
  <si>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</si>
  <si>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</si>
  <si>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</si>
  <si>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</si>
  <si>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</si>
  <si>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</si>
  <si>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</si>
  <si>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</si>
  <si>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</si>
  <si>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</si>
  <si>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</si>
  <si>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</si>
  <si>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</si>
  <si>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</si>
  <si>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</si>
  <si>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</si>
  <si>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</si>
  <si>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</si>
  <si>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</si>
  <si>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</si>
  <si>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</si>
  <si>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</si>
  <si>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</si>
  <si>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</si>
  <si>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</si>
  <si>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</si>
  <si>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</si>
  <si>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</si>
  <si>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</si>
  <si>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</si>
  <si>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</si>
  <si>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</si>
  <si>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</si>
  <si>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</si>
  <si>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</si>
  <si>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</si>
  <si>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</si>
  <si>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</si>
  <si>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</si>
  <si>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</si>
  <si>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</si>
  <si>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</si>
  <si>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</si>
  <si>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</si>
  <si>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</si>
  <si>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</si>
  <si>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</si>
  <si>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</si>
  <si>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</si>
  <si>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</si>
  <si>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</si>
  <si>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</si>
  <si>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</si>
  <si>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</si>
  <si>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</si>
  <si>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</si>
  <si>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</si>
  <si>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</si>
  <si>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</si>
  <si>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</si>
  <si>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</si>
  <si>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</si>
  <si>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</si>
  <si>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</si>
  <si>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</si>
  <si>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</si>
  <si>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</si>
  <si>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</si>
  <si>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</si>
  <si>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</si>
  <si>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</si>
  <si>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</si>
  <si>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</si>
  <si>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</si>
  <si>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</si>
  <si>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</si>
  <si>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</si>
  <si>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</si>
  <si>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</si>
  <si>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</si>
  <si>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</si>
  <si>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</si>
  <si>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</si>
  <si>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</si>
  <si>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</si>
  <si>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</si>
  <si>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</si>
  <si>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</si>
  <si>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</si>
  <si>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</si>
  <si>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</si>
  <si>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</si>
  <si>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</si>
  <si>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</si>
  <si>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</si>
  <si>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</si>
  <si>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</si>
  <si>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</si>
  <si>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</si>
  <si>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</si>
  <si>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</si>
  <si>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</si>
  <si>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</si>
  <si>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</si>
  <si>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</si>
  <si>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</si>
  <si>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</si>
  <si>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</si>
  <si>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</si>
  <si>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</si>
  <si>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</si>
  <si>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</si>
  <si>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</si>
  <si>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</si>
  <si>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</si>
  <si>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</si>
  <si>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</si>
  <si>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</si>
  <si>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</si>
  <si>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</si>
  <si>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</si>
  <si>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</si>
  <si>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</si>
  <si>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</si>
  <si>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</si>
  <si>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</si>
  <si>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</si>
  <si>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</si>
  <si>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</si>
  <si>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</si>
  <si>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</si>
  <si>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</si>
  <si>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</si>
  <si>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</si>
  <si>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</si>
  <si>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</si>
  <si>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</si>
  <si>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</si>
  <si>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</si>
  <si>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</si>
  <si>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</si>
  <si>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</si>
  <si>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</si>
  <si>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</si>
  <si>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</si>
  <si>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</si>
  <si>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</si>
  <si>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</si>
  <si>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</si>
  <si>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</si>
  <si>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</si>
  <si>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</si>
  <si>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</si>
  <si>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</si>
  <si>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</si>
  <si>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</si>
  <si>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</si>
  <si>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</si>
  <si>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</si>
  <si>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</si>
  <si>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</si>
  <si>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</si>
  <si>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</si>
  <si>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</si>
  <si>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</si>
  <si>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</si>
  <si>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</si>
  <si>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</si>
  <si>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</si>
  <si>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</si>
  <si>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</si>
  <si>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</si>
  <si>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</si>
  <si>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</si>
  <si>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</si>
  <si>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</si>
  <si>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</si>
  <si>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</si>
  <si>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</si>
  <si>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</si>
  <si>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</si>
  <si>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</si>
  <si>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</si>
  <si>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</si>
  <si>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</si>
  <si>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</si>
  <si>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</si>
  <si>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</si>
  <si>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</si>
  <si>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</si>
  <si>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</si>
  <si>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</si>
  <si>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</si>
  <si>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</si>
  <si>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</si>
  <si>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</si>
  <si>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</si>
  <si>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</si>
  <si>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</si>
  <si>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</si>
  <si>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</si>
  <si>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</si>
  <si>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</si>
  <si>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</si>
  <si>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</si>
  <si>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</si>
  <si>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</si>
  <si>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</si>
  <si>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</si>
  <si>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</si>
  <si>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</si>
  <si>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</si>
  <si>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</si>
  <si>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</si>
  <si>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</si>
  <si>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</si>
  <si>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</si>
  <si>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</si>
  <si>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</si>
  <si>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</si>
  <si>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</si>
  <si>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</si>
  <si>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</si>
  <si>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</si>
  <si>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</si>
  <si>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</si>
  <si>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</si>
  <si>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</si>
  <si>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</si>
  <si>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</si>
  <si>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</si>
  <si>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</si>
  <si>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</si>
  <si>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</si>
  <si>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</si>
  <si>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</si>
  <si>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</si>
  <si>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</si>
  <si>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</si>
  <si>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</si>
  <si>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</si>
  <si>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</si>
  <si>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</si>
  <si>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</si>
  <si>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</si>
  <si>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</si>
  <si>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</si>
  <si>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</si>
  <si>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</si>
  <si>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</si>
  <si>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</si>
  <si>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</si>
  <si>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</si>
  <si>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</si>
  <si>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</si>
  <si>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</si>
  <si>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</si>
  <si>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</si>
  <si>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</si>
  <si>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</si>
  <si>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</si>
  <si>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</si>
  <si>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</si>
  <si>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</si>
  <si>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</si>
  <si>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</si>
  <si>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</si>
  <si>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</si>
  <si>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</si>
  <si>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</si>
  <si>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</si>
  <si>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</si>
  <si>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</si>
  <si>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</si>
  <si>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</si>
  <si>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</si>
  <si>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</si>
  <si>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</si>
  <si>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</si>
  <si>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</si>
  <si>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</si>
  <si>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</si>
  <si>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</si>
  <si>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</si>
  <si>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</si>
  <si>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</si>
  <si>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</si>
  <si>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</si>
  <si>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</si>
  <si>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</si>
  <si>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</si>
  <si>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</si>
  <si>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</si>
  <si>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</si>
  <si>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</si>
  <si>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</si>
  <si>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</si>
  <si>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</si>
  <si>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</si>
  <si>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</si>
  <si>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</si>
  <si>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</si>
  <si>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</si>
  <si>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</si>
  <si>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</si>
  <si>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</si>
  <si>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</si>
  <si>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</si>
  <si>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</si>
  <si>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</si>
  <si>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</si>
  <si>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</si>
  <si>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</si>
  <si>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</si>
  <si>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</si>
  <si>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</si>
  <si>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</si>
  <si>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</si>
  <si>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</si>
  <si>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</si>
  <si>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</si>
  <si>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</si>
  <si>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</si>
  <si>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</si>
  <si>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</si>
  <si>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</si>
  <si>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</si>
  <si>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</si>
  <si>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</si>
  <si>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</si>
  <si>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</si>
  <si>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</si>
  <si>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</si>
  <si>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</si>
  <si>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</si>
  <si>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</si>
  <si>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</si>
  <si>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</si>
  <si>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</si>
  <si>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</si>
  <si>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</si>
  <si>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</si>
  <si>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</si>
  <si>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</si>
  <si>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</si>
  <si>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</si>
  <si>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</si>
  <si>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</si>
  <si>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</si>
  <si>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</si>
  <si>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</si>
  <si>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</si>
  <si>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</si>
  <si>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</si>
  <si>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</si>
  <si>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</si>
  <si>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</si>
  <si>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</si>
  <si>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</si>
  <si>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</si>
  <si>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</si>
  <si>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</si>
  <si>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</si>
  <si>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</si>
  <si>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</si>
  <si>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</si>
  <si>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</si>
  <si>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</si>
  <si>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</si>
  <si>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</si>
  <si>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</si>
  <si>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</si>
  <si>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</si>
  <si>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</si>
  <si>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</si>
  <si>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</si>
  <si>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</si>
  <si>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</si>
  <si>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</si>
  <si>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</si>
  <si>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</si>
  <si>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</si>
  <si>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</si>
  <si>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</si>
  <si>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</si>
  <si>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</si>
  <si>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</si>
  <si>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</si>
  <si>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</si>
  <si>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</si>
  <si>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</si>
  <si>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</si>
  <si>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</si>
  <si>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</si>
  <si>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</si>
  <si>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</si>
  <si>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</si>
  <si>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</si>
  <si>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</si>
  <si>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</si>
  <si>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</si>
  <si>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</si>
  <si>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</si>
  <si>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</si>
  <si>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</si>
  <si>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</si>
  <si>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</si>
  <si>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</si>
  <si>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</si>
  <si>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</si>
  <si>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</si>
  <si>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</si>
  <si>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</si>
  <si>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</si>
  <si>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</si>
  <si>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</si>
  <si>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</si>
  <si>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</si>
  <si>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</si>
  <si>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</si>
  <si>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</si>
  <si>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</si>
  <si>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</si>
  <si>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</si>
  <si>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</si>
  <si>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</si>
  <si>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</si>
  <si>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</si>
  <si>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</si>
  <si>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</si>
  <si>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</si>
  <si>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</si>
  <si>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</si>
  <si>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</si>
  <si>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</si>
  <si>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</si>
  <si>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</si>
  <si>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</si>
  <si>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</si>
  <si>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</si>
  <si>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</si>
  <si>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</si>
  <si>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</si>
  <si>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</si>
  <si>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</si>
  <si>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</si>
  <si>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</si>
  <si>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</si>
  <si>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</si>
  <si>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</si>
  <si>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</si>
  <si>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</si>
  <si>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</si>
  <si>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</si>
  <si>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</si>
  <si>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</si>
  <si>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</si>
  <si>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</si>
  <si>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</si>
  <si>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</si>
  <si>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</si>
  <si>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</si>
  <si>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</si>
  <si>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</si>
  <si>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</si>
  <si>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</si>
  <si>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</si>
  <si>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</si>
  <si>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</si>
  <si>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</si>
  <si>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</si>
  <si>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</si>
  <si>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</si>
  <si>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</si>
  <si>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</si>
  <si>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</si>
  <si>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</si>
  <si>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</si>
  <si>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</si>
  <si>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</si>
  <si>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</si>
  <si>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</si>
  <si>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</si>
  <si>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</si>
  <si>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</si>
  <si>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</si>
  <si>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</si>
  <si>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</si>
  <si>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</si>
  <si>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</si>
  <si>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</si>
  <si>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</si>
  <si>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</si>
  <si>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</si>
  <si>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</si>
  <si>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</si>
  <si>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</si>
  <si>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</si>
  <si>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</si>
  <si>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</si>
  <si>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</si>
  <si>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</si>
  <si>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</si>
  <si>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</si>
  <si>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</si>
  <si>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</si>
  <si>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</si>
  <si>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</si>
  <si>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</si>
  <si>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</si>
  <si>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</si>
  <si>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</si>
  <si>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</si>
  <si>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</si>
  <si>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</si>
  <si>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</si>
  <si>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</si>
  <si>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</si>
  <si>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</si>
  <si>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</si>
  <si>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</si>
  <si>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</si>
  <si>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</si>
  <si>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</si>
  <si>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</si>
  <si>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</si>
  <si>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</si>
  <si>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</si>
  <si>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</si>
  <si>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</si>
  <si>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</si>
  <si>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</si>
  <si>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</si>
  <si>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</si>
  <si>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</si>
  <si>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</si>
  <si>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</si>
  <si>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</si>
  <si>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</si>
  <si>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</si>
  <si>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</si>
  <si>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</si>
  <si>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</si>
  <si>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</si>
  <si>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</si>
  <si>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</si>
  <si>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</si>
  <si>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</si>
  <si>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</si>
  <si>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</si>
  <si>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</si>
  <si>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</si>
  <si>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</si>
  <si>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</si>
  <si>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</si>
  <si>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</si>
  <si>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</si>
  <si>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</si>
  <si>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</si>
  <si>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</si>
  <si>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</si>
  <si>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</si>
  <si>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</si>
  <si>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</si>
  <si>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</si>
  <si>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</si>
  <si>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</si>
  <si>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</si>
  <si>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</si>
  <si>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</si>
  <si>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</si>
  <si>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</si>
  <si>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</si>
  <si>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</si>
  <si>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</si>
  <si>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</si>
  <si>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</si>
  <si>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</si>
  <si>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</si>
  <si>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</si>
  <si>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</si>
  <si>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</si>
  <si>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</si>
  <si>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</si>
  <si>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</si>
  <si>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</si>
  <si>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</si>
  <si>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</si>
  <si>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</si>
  <si>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</si>
  <si>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</si>
  <si>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</si>
  <si>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</si>
  <si>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</si>
  <si>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</si>
  <si>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</si>
  <si>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</si>
  <si>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</si>
  <si>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</si>
  <si>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</si>
  <si>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</si>
  <si>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</si>
  <si>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</si>
  <si>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</si>
  <si>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</si>
  <si>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</si>
  <si>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</si>
  <si>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</si>
  <si>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</si>
  <si>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</si>
  <si>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</si>
  <si>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</si>
  <si>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</si>
  <si>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</si>
  <si>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</si>
  <si>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</si>
  <si>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</si>
  <si>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</si>
  <si>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</si>
  <si>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</si>
  <si>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</si>
  <si>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</si>
  <si>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</si>
  <si>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</si>
  <si>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</si>
  <si>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</si>
  <si>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</si>
  <si>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</si>
  <si>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</si>
  <si>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</si>
  <si>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</si>
  <si>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</si>
  <si>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</si>
  <si>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</si>
  <si>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</si>
  <si>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</si>
  <si>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</si>
  <si>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</si>
  <si>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</si>
  <si>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</si>
  <si>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</si>
  <si>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</si>
  <si>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</si>
  <si>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</si>
  <si>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</si>
  <si>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</si>
  <si>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</si>
  <si>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</si>
  <si>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</si>
  <si>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</si>
  <si>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</si>
  <si>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</si>
  <si>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</si>
  <si>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</si>
  <si>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</si>
  <si>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</si>
  <si>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</si>
  <si>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</si>
  <si>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</si>
  <si>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</si>
  <si>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</si>
  <si>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</si>
  <si>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</si>
  <si>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</si>
  <si>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</si>
  <si>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</si>
  <si>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</si>
  <si>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</si>
  <si>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</si>
  <si>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</si>
  <si>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</si>
  <si>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</si>
  <si>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</si>
  <si>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</si>
  <si>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</si>
  <si>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</si>
  <si>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</si>
  <si>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</si>
  <si>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</si>
  <si>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</si>
  <si>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</si>
  <si>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</si>
  <si>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</si>
  <si>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</si>
  <si>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</si>
  <si>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</si>
  <si>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</si>
  <si>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</si>
  <si>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</si>
  <si>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</si>
  <si>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</si>
  <si>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</si>
  <si>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</si>
  <si>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</si>
  <si>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</si>
  <si>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</si>
  <si>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</si>
  <si>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</si>
  <si>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</si>
  <si>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</si>
  <si>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</si>
  <si>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</si>
  <si>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</si>
  <si>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</si>
  <si>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</si>
  <si>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</si>
  <si>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</si>
  <si>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</si>
  <si>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</si>
  <si>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</si>
  <si>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</si>
  <si>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</si>
  <si>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</si>
  <si>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</si>
  <si>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</si>
  <si>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</si>
  <si>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</si>
  <si>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</si>
  <si>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</si>
  <si>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</si>
  <si>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</si>
  <si>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</si>
  <si>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</si>
  <si>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</si>
  <si>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</si>
  <si>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</si>
  <si>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</si>
  <si>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</si>
  <si>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</si>
  <si>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</si>
  <si>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</si>
  <si>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</si>
  <si>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</si>
  <si>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</si>
  <si>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</si>
  <si>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</si>
  <si>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</si>
  <si>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</si>
  <si>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</si>
  <si>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</si>
  <si>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</si>
  <si>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</si>
  <si>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</si>
  <si>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</si>
  <si>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</si>
  <si>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</si>
  <si>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</si>
  <si>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</si>
  <si>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</si>
  <si>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</si>
  <si>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</si>
  <si>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</si>
  <si>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</si>
  <si>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</si>
  <si>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</si>
  <si>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</si>
  <si>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</si>
  <si>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</si>
  <si>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</si>
  <si>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</si>
  <si>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</si>
  <si>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</si>
  <si>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</si>
  <si>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</si>
  <si>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</si>
  <si>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</si>
  <si>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</si>
  <si>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</si>
  <si>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</si>
  <si>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</si>
  <si>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</si>
  <si>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</si>
  <si>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</si>
  <si>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</si>
  <si>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</si>
  <si>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</si>
  <si>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</si>
  <si>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</si>
  <si>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</si>
  <si>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</si>
  <si>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</si>
  <si>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</si>
  <si>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</si>
  <si>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</si>
  <si>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</si>
  <si>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</si>
  <si>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</si>
  <si>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</si>
  <si>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</si>
  <si>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</si>
  <si>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</si>
  <si>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</si>
  <si>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</si>
  <si>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</si>
  <si>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</si>
  <si>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</si>
  <si>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</si>
  <si>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</si>
  <si>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</si>
  <si>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</si>
  <si>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</si>
  <si>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</si>
  <si>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</si>
  <si>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</si>
  <si>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</si>
  <si>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</si>
  <si>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</si>
  <si>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</si>
  <si>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</si>
  <si>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</si>
  <si>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</si>
  <si>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</si>
  <si>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</si>
  <si>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</si>
  <si>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</si>
  <si>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</si>
  <si>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</si>
  <si>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</si>
  <si>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</si>
  <si>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</si>
  <si>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</si>
  <si>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</si>
  <si>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</si>
  <si>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</si>
  <si>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</si>
  <si>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</si>
  <si>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</si>
  <si>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</si>
  <si>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</si>
  <si>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</si>
  <si>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</si>
  <si>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</si>
  <si>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</si>
  <si>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</si>
  <si>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</si>
  <si>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</si>
  <si>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</si>
  <si>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</si>
  <si>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</si>
  <si>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</si>
  <si>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</si>
  <si>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</si>
  <si>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</si>
  <si>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</si>
  <si>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</si>
  <si>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</si>
  <si>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</si>
  <si>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</si>
  <si>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</si>
  <si>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</si>
  <si>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</si>
  <si>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</si>
  <si>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</si>
  <si>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</si>
  <si>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</si>
  <si>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</si>
  <si>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</si>
  <si>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</si>
  <si>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</si>
  <si>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</si>
  <si>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</si>
  <si>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</si>
  <si>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</si>
  <si>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</si>
  <si>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</si>
  <si>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</si>
  <si>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</si>
  <si>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</si>
  <si>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</si>
  <si>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</si>
  <si>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</si>
  <si>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</si>
  <si>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</si>
  <si>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</si>
  <si>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</si>
  <si>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</si>
  <si>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</si>
  <si>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</si>
  <si>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</si>
  <si>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</si>
  <si>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</si>
  <si>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</si>
  <si>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</si>
  <si>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</si>
  <si>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</si>
  <si>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</si>
  <si>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</si>
  <si>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</si>
  <si>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</si>
  <si>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</si>
  <si>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</si>
  <si>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</si>
  <si>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</si>
  <si>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</si>
  <si>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</si>
  <si>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</si>
  <si>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</si>
  <si>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</si>
  <si>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</si>
  <si>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</si>
  <si>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</si>
  <si>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</si>
  <si>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</si>
  <si>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</si>
  <si>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</si>
  <si>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</si>
  <si>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</si>
  <si>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</si>
  <si>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</si>
  <si>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</si>
  <si>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</si>
  <si>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</si>
  <si>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</si>
  <si>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</si>
  <si>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</si>
  <si>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</si>
  <si>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</si>
  <si>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</si>
  <si>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</si>
  <si>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</si>
  <si>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</si>
  <si>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</si>
  <si>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</si>
  <si>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</si>
  <si>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</si>
  <si>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</si>
  <si>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</si>
  <si>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</si>
  <si>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</si>
  <si>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</si>
  <si>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</si>
  <si>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</si>
  <si>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</si>
  <si>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</si>
  <si>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</si>
  <si>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</si>
  <si>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</si>
  <si>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</si>
  <si>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</si>
  <si>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</si>
  <si>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</si>
  <si>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</si>
  <si>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</si>
  <si>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</si>
  <si>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</si>
  <si>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</si>
  <si>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</si>
  <si>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</si>
  <si>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</si>
  <si>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</si>
  <si>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</si>
  <si>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</si>
  <si>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</si>
  <si>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</si>
  <si>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</si>
  <si>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</si>
  <si>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</si>
  <si>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</si>
  <si>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</si>
  <si>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</si>
  <si>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</si>
  <si>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</si>
  <si>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</si>
  <si>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</si>
  <si>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</si>
  <si>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</si>
  <si>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</si>
  <si>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</si>
  <si>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</si>
  <si>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</si>
  <si>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</si>
  <si>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</si>
  <si>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</si>
  <si>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</si>
  <si>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</si>
  <si>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</si>
  <si>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</si>
  <si>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</si>
  <si>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</si>
  <si>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</si>
  <si>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</si>
  <si>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</si>
  <si>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</si>
  <si>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</si>
  <si>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</si>
  <si>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</si>
  <si>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</si>
  <si>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</si>
  <si>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</si>
  <si>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</si>
  <si>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</si>
  <si>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</si>
  <si>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</si>
  <si>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</si>
  <si>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</si>
  <si>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</si>
  <si>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</si>
  <si>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</si>
  <si>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</si>
  <si>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</si>
  <si>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</si>
  <si>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</si>
  <si>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</si>
  <si>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</si>
  <si>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</si>
  <si>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</si>
  <si>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</si>
  <si>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</si>
  <si>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</si>
  <si>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</si>
  <si>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</si>
  <si>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</si>
  <si>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</si>
  <si>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</si>
  <si>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</si>
  <si>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</si>
  <si>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</si>
  <si>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</si>
  <si>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</si>
  <si>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</si>
  <si>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</si>
  <si>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</si>
  <si>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</si>
  <si>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</si>
  <si>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</si>
  <si>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</si>
  <si>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</si>
  <si>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</si>
  <si>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</si>
  <si>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</si>
  <si>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</si>
  <si>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</si>
  <si>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</si>
  <si>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</si>
  <si>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</si>
  <si>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</si>
  <si>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</si>
  <si>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</si>
  <si>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</si>
  <si>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</si>
  <si>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</si>
  <si>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</si>
  <si>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</si>
  <si>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</si>
  <si>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</si>
  <si>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</si>
  <si>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</si>
  <si>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</si>
  <si>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</si>
  <si>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</si>
  <si>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</si>
  <si>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</si>
  <si>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</si>
  <si>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</si>
  <si>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</si>
  <si>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</si>
  <si>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</si>
  <si>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</si>
  <si>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</si>
  <si>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</si>
  <si>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</si>
  <si>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</si>
  <si>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</si>
  <si>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</si>
  <si>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</si>
  <si>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</si>
  <si>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</si>
  <si>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</si>
  <si>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</si>
  <si>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</si>
  <si>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</si>
  <si>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</si>
  <si>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</si>
  <si>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</si>
  <si>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</si>
  <si>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</si>
  <si>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</si>
  <si>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</si>
  <si>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</si>
  <si>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</si>
  <si>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</si>
  <si>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</si>
  <si>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</si>
  <si>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</si>
  <si>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</si>
  <si>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</si>
  <si>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</si>
  <si>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</si>
  <si>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</si>
  <si>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</si>
  <si>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</si>
  <si>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</si>
  <si>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</si>
  <si>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</si>
  <si>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</si>
  <si>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</si>
  <si>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</si>
  <si>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</si>
  <si>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</si>
  <si>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</si>
  <si>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</si>
  <si>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</si>
  <si>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</si>
  <si>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</si>
  <si>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</si>
  <si>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</si>
  <si>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</si>
  <si>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</si>
  <si>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</si>
  <si>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</si>
  <si>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</si>
  <si>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</si>
  <si>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</si>
  <si>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</si>
  <si>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</si>
  <si>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</si>
  <si>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</si>
  <si>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</si>
  <si>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</si>
  <si>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</si>
  <si>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</si>
  <si>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</si>
  <si>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</si>
  <si>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</si>
  <si>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</si>
  <si>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</si>
  <si>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</si>
  <si>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</si>
  <si>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</si>
  <si>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</si>
  <si>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</si>
  <si>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</si>
  <si>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</si>
  <si>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</si>
  <si>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</si>
  <si>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</si>
  <si>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</si>
  <si>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</si>
  <si>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</si>
  <si>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</si>
  <si>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</si>
  <si>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</si>
  <si>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</si>
  <si>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</si>
  <si>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</si>
  <si>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</si>
  <si>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</si>
  <si>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</si>
  <si>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</si>
  <si>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</si>
  <si>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</si>
  <si>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</si>
  <si>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</si>
  <si>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</si>
  <si>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</si>
  <si>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</si>
  <si>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</si>
  <si>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</si>
  <si>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</si>
  <si>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</si>
  <si>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</si>
  <si>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</si>
  <si>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</si>
  <si>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</si>
  <si>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</si>
  <si>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</si>
  <si>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</si>
  <si>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</si>
  <si>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</si>
  <si>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</si>
  <si>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</si>
  <si>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</si>
  <si>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</si>
  <si>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</si>
  <si>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</si>
  <si>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</si>
  <si>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</si>
  <si>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</si>
  <si>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</si>
  <si>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</si>
  <si>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</si>
  <si>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</si>
  <si>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</si>
  <si>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</si>
  <si>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</si>
  <si>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</si>
  <si>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</si>
  <si>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</si>
  <si>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</si>
  <si>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</si>
  <si>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</si>
  <si>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</si>
  <si>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</si>
  <si>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</si>
  <si>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</si>
  <si>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</si>
  <si>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</si>
  <si>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</si>
  <si>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</si>
  <si>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</si>
  <si>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</si>
  <si>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</si>
  <si>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</si>
  <si>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</si>
  <si>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</si>
  <si>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</si>
  <si>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</si>
  <si>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</si>
  <si>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</si>
  <si>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</si>
  <si>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</si>
  <si>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</si>
  <si>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</si>
  <si>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</si>
  <si>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</si>
  <si>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</si>
  <si>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</si>
  <si>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</si>
  <si>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</si>
  <si>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</si>
  <si>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</si>
  <si>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</si>
  <si>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</si>
  <si>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</si>
  <si>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</si>
  <si>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</si>
  <si>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</si>
  <si>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</si>
  <si>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</si>
  <si>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</si>
  <si>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</si>
  <si>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</si>
  <si>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</si>
  <si>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</si>
  <si>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</si>
  <si>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</si>
  <si>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</si>
  <si>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</si>
  <si>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</si>
  <si>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</si>
  <si>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</si>
  <si>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</si>
  <si>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</si>
  <si>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</si>
  <si>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</si>
  <si>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</si>
  <si>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</si>
  <si>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</si>
  <si>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</si>
  <si>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</si>
  <si>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</si>
  <si>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</si>
  <si>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</si>
  <si>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</si>
  <si>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</si>
  <si>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</si>
  <si>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</si>
  <si>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</si>
  <si>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</si>
  <si>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</si>
  <si>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</si>
  <si>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</si>
  <si>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</si>
  <si>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</si>
  <si>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</si>
  <si>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</si>
  <si>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</si>
  <si>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</si>
  <si>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</si>
  <si>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</si>
  <si>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</si>
  <si>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</si>
  <si>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</si>
  <si>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</si>
  <si>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</si>
  <si>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</si>
  <si>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</si>
  <si>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</si>
  <si>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</si>
  <si>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</si>
  <si>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</si>
  <si>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</si>
  <si>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</si>
  <si>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</si>
  <si>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</si>
  <si>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</si>
  <si>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</si>
  <si>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</si>
  <si>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</si>
  <si>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</si>
  <si>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</si>
  <si>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</si>
  <si>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</si>
  <si>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</si>
  <si>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</si>
  <si>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</si>
  <si>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</si>
  <si>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</si>
  <si>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</si>
  <si>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</si>
  <si>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</si>
  <si>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</si>
  <si>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</si>
  <si>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</si>
  <si>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</si>
  <si>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</si>
  <si>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</si>
  <si>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</si>
  <si>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</si>
  <si>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</si>
  <si>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</si>
  <si>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</si>
  <si>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</si>
  <si>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</si>
  <si>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</si>
  <si>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</si>
  <si>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</si>
  <si>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</si>
  <si>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</si>
  <si>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</si>
  <si>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</si>
  <si>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</si>
  <si>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</si>
  <si>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</si>
  <si>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</si>
  <si>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</si>
  <si>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</si>
  <si>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</si>
  <si>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</si>
  <si>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</si>
  <si>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</si>
  <si>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</si>
  <si>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</si>
  <si>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</si>
  <si>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</si>
  <si>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</si>
  <si>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</si>
  <si>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</si>
  <si>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</si>
  <si>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</si>
  <si>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</si>
  <si>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</si>
  <si>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</si>
  <si>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</si>
  <si>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</si>
  <si>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</si>
  <si>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</si>
  <si>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</si>
  <si>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</si>
  <si>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</si>
  <si>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</si>
  <si>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</si>
  <si>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</si>
  <si>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</si>
  <si>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</si>
  <si>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</si>
  <si>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</si>
  <si>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</si>
  <si>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</si>
  <si>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</si>
  <si>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</si>
  <si>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</si>
  <si>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</si>
  <si>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</si>
  <si>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</si>
  <si>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</si>
  <si>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</si>
  <si>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</si>
  <si>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</si>
  <si>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</si>
  <si>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</si>
  <si>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</si>
  <si>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</si>
  <si>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</si>
  <si>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</si>
  <si>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</si>
  <si>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</si>
  <si>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</si>
  <si>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</si>
  <si>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</si>
  <si>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</si>
  <si>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</si>
  <si>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</si>
  <si>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</si>
  <si>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</si>
  <si>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</si>
  <si>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</si>
  <si>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</si>
  <si>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</si>
  <si>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</si>
  <si>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</si>
  <si>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</si>
  <si>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</si>
  <si>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</si>
  <si>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</si>
  <si>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</si>
  <si>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</si>
  <si>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</si>
  <si>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</si>
  <si>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</si>
  <si>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</si>
  <si>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</si>
  <si>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</si>
  <si>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</si>
  <si>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</si>
  <si>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</si>
  <si>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</si>
  <si>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</si>
  <si>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</si>
  <si>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</si>
  <si>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</si>
  <si>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</si>
  <si>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</si>
  <si>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</si>
  <si>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</si>
  <si>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</si>
  <si>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</si>
  <si>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</si>
  <si>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</si>
  <si>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</si>
  <si>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</si>
  <si>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</si>
  <si>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</si>
  <si>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</si>
  <si>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</si>
  <si>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</si>
  <si>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</si>
  <si>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</si>
  <si>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</si>
  <si>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</si>
  <si>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</si>
  <si>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</si>
  <si>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</si>
  <si>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</si>
  <si>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</si>
  <si>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</si>
  <si>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</si>
  <si>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</si>
  <si>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</si>
  <si>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</si>
  <si>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</si>
  <si>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</si>
  <si>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</si>
  <si>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</si>
  <si>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</si>
  <si>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</si>
  <si>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</si>
  <si>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</si>
  <si>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</si>
  <si>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</si>
  <si>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</si>
  <si>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</si>
  <si>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</si>
  <si>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</si>
  <si>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</si>
  <si>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</si>
  <si>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</si>
  <si>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</si>
  <si>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</si>
  <si>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</si>
  <si>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</si>
  <si>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</si>
  <si>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</si>
  <si>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</si>
  <si>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</si>
  <si>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</si>
  <si>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</si>
  <si>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</si>
  <si>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</si>
  <si>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</si>
  <si>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</si>
  <si>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</si>
  <si>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</si>
  <si>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</si>
  <si>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</si>
  <si>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</si>
  <si>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</si>
  <si>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</si>
  <si>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</si>
  <si>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</si>
  <si>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</si>
  <si>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</si>
  <si>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</si>
  <si>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</si>
  <si>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</si>
  <si>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</si>
  <si>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</si>
  <si>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</si>
  <si>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</si>
  <si>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</si>
  <si>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</si>
  <si>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</si>
  <si>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</si>
  <si>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</si>
  <si>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</si>
  <si>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</si>
  <si>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</si>
  <si>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</si>
  <si>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</si>
  <si>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</si>
  <si>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</si>
  <si>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</si>
  <si>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</si>
  <si>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</si>
  <si>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</si>
  <si>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</si>
  <si>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</si>
  <si>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</si>
  <si>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</si>
  <si>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</si>
  <si>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</si>
  <si>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</si>
  <si>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</si>
  <si>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</si>
  <si>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</si>
  <si>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</si>
  <si>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</si>
  <si>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</si>
  <si>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</si>
  <si>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</si>
  <si>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</si>
  <si>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</si>
  <si>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</si>
  <si>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</si>
  <si>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</si>
  <si>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</si>
  <si>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</si>
  <si>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</si>
  <si>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</si>
  <si>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</si>
  <si>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</si>
  <si>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</si>
  <si>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</si>
  <si>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</si>
  <si>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</si>
  <si>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</si>
  <si>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</si>
  <si>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</si>
  <si>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</si>
  <si>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</si>
  <si>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</si>
  <si>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</si>
  <si>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</si>
  <si>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</si>
  <si>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</si>
  <si>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</si>
  <si>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</si>
  <si>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</si>
  <si>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</si>
  <si>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</si>
  <si>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</si>
  <si>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</si>
  <si>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</si>
  <si>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</si>
  <si>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</si>
  <si>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</si>
  <si>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</si>
  <si>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</si>
  <si>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</si>
  <si>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</si>
  <si>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</si>
  <si>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</si>
  <si>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</si>
  <si>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</si>
  <si>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</si>
  <si>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</si>
  <si>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</si>
  <si>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</si>
  <si>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</si>
  <si>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</si>
  <si>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</si>
  <si>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</si>
  <si>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</si>
  <si>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</si>
  <si>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</si>
  <si>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</si>
  <si>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</si>
  <si>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</si>
  <si>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</si>
  <si>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</si>
  <si>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</si>
  <si>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</si>
  <si>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</si>
  <si>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</si>
  <si>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</si>
  <si>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</si>
  <si>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</si>
  <si>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</si>
  <si>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</si>
  <si>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</si>
  <si>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</si>
  <si>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</si>
  <si>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</si>
  <si>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</si>
  <si>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</si>
  <si>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</si>
  <si>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</si>
  <si>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</si>
  <si>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</si>
  <si>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</si>
  <si>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</si>
  <si>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</si>
  <si>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</si>
  <si>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</si>
  <si>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</si>
  <si>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</si>
  <si>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</si>
  <si>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</si>
  <si>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</si>
  <si>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</si>
  <si>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</si>
  <si>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</si>
  <si>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</si>
  <si>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</si>
  <si>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</si>
  <si>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</si>
  <si>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</si>
  <si>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</si>
  <si>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</si>
  <si>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</si>
  <si>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</si>
  <si>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</si>
  <si>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</si>
  <si>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</si>
  <si>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</si>
  <si>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</si>
  <si>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</si>
  <si>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</si>
  <si>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</si>
  <si>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</si>
  <si>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</si>
  <si>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</si>
  <si>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</si>
  <si>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</si>
  <si>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</si>
  <si>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</si>
  <si>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</si>
  <si>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</si>
  <si>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</si>
  <si>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</si>
  <si>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</si>
  <si>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</si>
  <si>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</si>
  <si>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</si>
  <si>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</si>
  <si>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</si>
  <si>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</si>
  <si>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</si>
  <si>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</si>
  <si>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</si>
  <si>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</si>
  <si>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</si>
  <si>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</si>
  <si>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</si>
  <si>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</si>
  <si>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</si>
  <si>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</si>
  <si>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</si>
  <si>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</si>
  <si>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</si>
  <si>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</si>
  <si>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</si>
  <si>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</si>
  <si>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</si>
  <si>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</si>
  <si>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</si>
  <si>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</si>
  <si>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</si>
  <si>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</si>
  <si>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</si>
  <si>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</si>
  <si>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</si>
  <si>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</si>
  <si>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</si>
  <si>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</si>
  <si>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</si>
  <si>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</si>
  <si>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</si>
  <si>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</si>
  <si>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</si>
  <si>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</si>
  <si>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</si>
  <si>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</si>
  <si>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</si>
  <si>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</si>
  <si>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</si>
  <si>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</si>
  <si>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</si>
  <si>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</si>
  <si>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</si>
  <si>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</si>
  <si>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</si>
  <si>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</si>
  <si>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</si>
  <si>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</si>
  <si>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</si>
  <si>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</si>
  <si>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</si>
  <si>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</si>
  <si>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</si>
  <si>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</si>
  <si>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</si>
  <si>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</si>
  <si>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</si>
  <si>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</si>
  <si>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</si>
  <si>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</si>
  <si>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</si>
  <si>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</si>
  <si>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</si>
  <si>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</si>
  <si>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</si>
  <si>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</si>
  <si>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</si>
  <si>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</si>
  <si>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</si>
  <si>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</si>
  <si>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</si>
  <si>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</si>
  <si>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</si>
  <si>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</si>
  <si>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</si>
  <si>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</si>
  <si>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</si>
  <si>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</si>
  <si>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</si>
  <si>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</si>
  <si>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</si>
  <si>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</si>
  <si>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</si>
  <si>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</si>
  <si>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</si>
  <si>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</si>
  <si>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</si>
  <si>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</si>
  <si>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</si>
  <si>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</si>
  <si>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</si>
  <si>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</si>
  <si>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</si>
  <si>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</si>
  <si>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</si>
  <si>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</si>
  <si>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</si>
  <si>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</si>
  <si>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</si>
  <si>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</si>
  <si>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</si>
  <si>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</si>
  <si>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</si>
  <si>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</si>
  <si>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</si>
  <si>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</si>
  <si>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</si>
  <si>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</si>
  <si>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</si>
  <si>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</si>
  <si>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</si>
  <si>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</si>
  <si>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</si>
  <si>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</si>
  <si>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</si>
  <si>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</si>
  <si>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</si>
  <si>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</si>
  <si>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</si>
  <si>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</si>
  <si>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</si>
  <si>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</si>
  <si>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</si>
  <si>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</si>
  <si>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</si>
  <si>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</si>
  <si>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</si>
  <si>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</si>
  <si>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</si>
  <si>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</si>
  <si>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</si>
  <si>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</si>
  <si>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</si>
  <si>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</si>
  <si>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</si>
  <si>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</si>
  <si>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</si>
  <si>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</si>
  <si>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</si>
  <si>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</si>
  <si>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</si>
  <si>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</si>
  <si>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</si>
  <si>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</si>
  <si>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</si>
  <si>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</si>
  <si>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</si>
  <si>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</si>
  <si>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</si>
  <si>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</si>
  <si>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</si>
  <si>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</si>
  <si>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</si>
  <si>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</si>
  <si>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</si>
  <si>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</si>
  <si>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</si>
  <si>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</si>
  <si>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</si>
  <si>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</si>
  <si>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</si>
  <si>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</si>
  <si>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</si>
  <si>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</si>
  <si>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</si>
  <si>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</si>
  <si>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</si>
  <si>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</si>
  <si>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</si>
  <si>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</si>
  <si>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</si>
  <si>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</si>
  <si>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</si>
  <si>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</si>
  <si>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</si>
  <si>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</si>
  <si>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</si>
  <si>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</si>
  <si>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</si>
  <si>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</si>
  <si>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</si>
  <si>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</si>
  <si>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</si>
  <si>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</si>
  <si>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</si>
  <si>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</si>
  <si>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</si>
  <si>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</si>
  <si>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</si>
  <si>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</si>
  <si>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</si>
  <si>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</si>
  <si>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</si>
  <si>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</si>
  <si>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</si>
  <si>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</si>
  <si>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</si>
  <si>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</si>
  <si>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</si>
  <si>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</si>
  <si>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</si>
  <si>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</si>
  <si>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</si>
  <si>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</si>
  <si>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</si>
  <si>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</si>
  <si>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</si>
  <si>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</si>
  <si>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</si>
  <si>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</si>
  <si>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</si>
  <si>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</si>
  <si>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</si>
  <si>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</si>
  <si>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</si>
  <si>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</si>
  <si>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</si>
  <si>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</si>
  <si>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</si>
  <si>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</si>
  <si>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</si>
  <si>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</si>
  <si>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</si>
  <si>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</si>
  <si>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</si>
  <si>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</si>
  <si>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</si>
  <si>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</si>
  <si>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</si>
  <si>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</si>
  <si>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</si>
  <si>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</si>
  <si>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</si>
  <si>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</si>
  <si>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</si>
  <si>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</si>
  <si>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</si>
  <si>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</si>
  <si>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</si>
  <si>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</si>
  <si>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</si>
  <si>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</si>
  <si>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</si>
  <si>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</si>
  <si>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</si>
  <si>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</si>
  <si>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</si>
  <si>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</si>
  <si>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</si>
  <si>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</si>
  <si>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</si>
  <si>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</si>
  <si>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</si>
  <si>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</si>
  <si>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</si>
  <si>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</si>
  <si>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</si>
  <si>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</si>
  <si>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</si>
  <si>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</si>
  <si>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</si>
  <si>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</si>
  <si>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</si>
  <si>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</si>
  <si>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</si>
  <si>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</si>
  <si>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</si>
  <si>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</si>
  <si>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</si>
  <si>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</si>
  <si>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</si>
  <si>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</si>
  <si>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</si>
  <si>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</si>
  <si>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</si>
  <si>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</si>
  <si>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</si>
  <si>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</si>
  <si>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</si>
  <si>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</si>
  <si>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</si>
  <si>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</si>
  <si>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</si>
  <si>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</si>
  <si>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</si>
  <si>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</si>
  <si>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</si>
  <si>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</si>
  <si>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</si>
  <si>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</si>
  <si>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</si>
  <si>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</si>
  <si>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</si>
  <si>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</si>
  <si>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</si>
  <si>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</si>
  <si>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</si>
  <si>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</si>
  <si>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</si>
  <si>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</si>
  <si>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</si>
  <si>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</si>
  <si>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</si>
  <si>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</si>
  <si>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</si>
  <si>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</si>
  <si>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</si>
  <si>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</si>
  <si>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</si>
  <si>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</si>
  <si>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</si>
  <si>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</si>
  <si>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</si>
  <si>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</si>
  <si>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</si>
  <si>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</si>
  <si>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</si>
  <si>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</si>
  <si>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</si>
  <si>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</si>
  <si>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</si>
  <si>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</si>
  <si>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</si>
  <si>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</si>
  <si>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</si>
  <si>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</si>
  <si>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</si>
  <si>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</si>
  <si>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</si>
  <si>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</si>
  <si>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</si>
  <si>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</si>
  <si>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</si>
  <si>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</si>
  <si>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</si>
  <si>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</si>
  <si>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</si>
  <si>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</si>
  <si>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</si>
  <si>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</si>
  <si>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</si>
  <si>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</si>
  <si>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</si>
  <si>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</si>
  <si>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</si>
  <si>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</si>
  <si>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</si>
  <si>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</si>
  <si>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</si>
  <si>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</si>
  <si>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</si>
  <si>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</si>
  <si>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</si>
  <si>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</si>
  <si>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</si>
  <si>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</si>
  <si>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</si>
  <si>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</si>
  <si>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</si>
  <si>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</si>
  <si>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</si>
  <si>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</si>
  <si>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</si>
  <si>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</si>
  <si>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</si>
  <si>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</si>
  <si>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</si>
  <si>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</si>
  <si>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</si>
  <si>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</si>
  <si>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</si>
  <si>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</si>
  <si>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</si>
  <si>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</si>
  <si>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</si>
  <si>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</si>
  <si>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</si>
  <si>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</si>
  <si>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</si>
  <si>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</si>
  <si>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</si>
  <si>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</si>
  <si>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</si>
  <si>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</si>
  <si>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</si>
  <si>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</si>
  <si>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</si>
  <si>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</si>
  <si>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</si>
  <si>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</si>
  <si>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</si>
  <si>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</si>
  <si>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</si>
  <si>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</si>
  <si>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</si>
  <si>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</si>
  <si>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</si>
  <si>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</si>
  <si>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</si>
  <si>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</si>
  <si>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</si>
  <si>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</si>
  <si>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</si>
  <si>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</si>
  <si>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</si>
  <si>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</si>
  <si>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</si>
  <si>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</si>
  <si>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</si>
  <si>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</si>
  <si>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</si>
  <si>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</si>
  <si>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</si>
  <si>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</si>
  <si>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</si>
  <si>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</si>
  <si>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</si>
  <si>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</si>
  <si>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</si>
  <si>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</si>
  <si>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</si>
  <si>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</si>
  <si>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</si>
  <si>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</si>
  <si>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</si>
  <si>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</si>
  <si>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</si>
  <si>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</si>
  <si>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</si>
  <si>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</si>
  <si>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</si>
  <si>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</si>
  <si>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</si>
  <si>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</si>
  <si>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</si>
  <si>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</si>
  <si>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</si>
  <si>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</si>
  <si>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</si>
  <si>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</si>
  <si>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</si>
  <si>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</si>
  <si>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</si>
  <si>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</si>
  <si>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</si>
  <si>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</si>
  <si>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</si>
  <si>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</si>
  <si>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</si>
  <si>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</si>
  <si>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</si>
  <si>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</si>
  <si>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</si>
  <si>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</si>
  <si>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</si>
  <si>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</si>
  <si>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</si>
  <si>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</si>
  <si>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</si>
  <si>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</si>
  <si>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</si>
  <si>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</si>
  <si>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</si>
  <si>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</si>
  <si>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</si>
  <si>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</si>
  <si>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</si>
  <si>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</si>
  <si>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</si>
  <si>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</si>
  <si>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</si>
  <si>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</si>
  <si>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</si>
  <si>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</si>
  <si>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</si>
  <si>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</si>
  <si>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</si>
  <si>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</si>
  <si>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</si>
  <si>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</si>
  <si>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</si>
  <si>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</si>
  <si>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</si>
  <si>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</si>
  <si>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</si>
  <si>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</si>
  <si>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</si>
  <si>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</si>
  <si>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</si>
  <si>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</si>
  <si>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</si>
  <si>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</si>
  <si>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</si>
  <si>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</si>
  <si>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</si>
  <si>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</si>
  <si>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</si>
  <si>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</si>
  <si>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</si>
  <si>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</si>
  <si>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</si>
  <si>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</si>
  <si>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</si>
  <si>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</si>
  <si>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</si>
  <si>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</si>
  <si>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</si>
  <si>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</si>
  <si>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</si>
  <si>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</si>
  <si>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</si>
  <si>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</si>
  <si>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</si>
  <si>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</si>
  <si>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</si>
  <si>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</si>
  <si>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</si>
  <si>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</si>
  <si>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</si>
  <si>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</si>
  <si>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</si>
  <si>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</si>
  <si>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</si>
  <si>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</si>
  <si>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</si>
  <si>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</si>
  <si>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</si>
  <si>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</si>
  <si>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</si>
  <si>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</si>
  <si>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</si>
  <si>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</si>
  <si>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</si>
  <si>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</si>
  <si>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</si>
  <si>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</si>
  <si>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</si>
  <si>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</si>
  <si>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</si>
  <si>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</si>
  <si>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</si>
  <si>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</si>
  <si>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</si>
  <si>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</si>
  <si>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</si>
  <si>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</si>
  <si>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</si>
  <si>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</si>
  <si>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</si>
  <si>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</si>
  <si>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</si>
  <si>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</si>
  <si>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</si>
  <si>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</si>
  <si>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</si>
  <si>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</si>
  <si>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</si>
  <si>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</si>
  <si>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</si>
  <si>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</si>
  <si>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</si>
  <si>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</si>
  <si>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</si>
  <si>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</si>
  <si>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</si>
  <si>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</si>
  <si>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</si>
  <si>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</si>
  <si>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</si>
  <si>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</si>
  <si>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</si>
  <si>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</si>
  <si>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</si>
  <si>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</si>
  <si>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</si>
  <si>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</si>
  <si>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</si>
  <si>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</si>
  <si>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</si>
  <si>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</si>
  <si>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</si>
  <si>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</si>
  <si>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</si>
  <si>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</si>
  <si>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</si>
  <si>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</si>
  <si>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</si>
  <si>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</si>
  <si>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</si>
  <si>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</si>
  <si>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</si>
  <si>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</si>
  <si>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</si>
  <si>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</si>
  <si>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</si>
  <si>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</si>
  <si>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</si>
  <si>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</si>
  <si>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</si>
  <si>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</si>
  <si>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</si>
  <si>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</si>
  <si>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</si>
  <si>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</si>
  <si>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</si>
  <si>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</si>
  <si>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</si>
  <si>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</si>
  <si>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</si>
  <si>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</si>
  <si>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</si>
  <si>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</si>
  <si>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</si>
  <si>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</si>
  <si>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</si>
  <si>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</si>
  <si>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</si>
  <si>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</si>
  <si>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</si>
  <si>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</si>
  <si>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</si>
  <si>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</si>
  <si>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</si>
  <si>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</si>
  <si>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</si>
  <si>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</si>
  <si>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</si>
  <si>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</si>
  <si>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</si>
  <si>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</si>
  <si>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</si>
  <si>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</si>
  <si>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</si>
  <si>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</si>
  <si>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</si>
  <si>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</si>
  <si>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</si>
  <si>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</si>
  <si>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</si>
  <si>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</si>
  <si>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</si>
  <si>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</si>
  <si>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</si>
  <si>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</si>
  <si>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</si>
  <si>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</si>
  <si>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</si>
  <si>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</si>
  <si>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</si>
  <si>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</si>
  <si>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</si>
  <si>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</si>
  <si>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</si>
  <si>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</si>
  <si>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</si>
  <si>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</si>
  <si>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</si>
  <si>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</si>
  <si>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</si>
  <si>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</si>
  <si>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</si>
  <si>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</si>
  <si>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</si>
  <si>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</si>
  <si>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</si>
  <si>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</si>
  <si>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</si>
  <si>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</si>
  <si>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</si>
  <si>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</si>
  <si>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</si>
  <si>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</si>
  <si>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</si>
  <si>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</si>
  <si>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</si>
  <si>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</si>
  <si>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</si>
  <si>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</si>
  <si>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</si>
  <si>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</si>
  <si>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</si>
  <si>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</si>
  <si>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</si>
  <si>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</si>
  <si>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</si>
  <si>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</si>
  <si>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</si>
  <si>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</si>
  <si>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</si>
  <si>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</si>
  <si>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</si>
  <si>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</si>
  <si>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</si>
  <si>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</si>
  <si>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</si>
  <si>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</si>
  <si>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</si>
  <si>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</si>
  <si>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</si>
  <si>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</si>
  <si>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</si>
  <si>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</si>
  <si>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</si>
  <si>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</si>
  <si>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</si>
  <si>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</si>
  <si>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</si>
  <si>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</si>
  <si>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</si>
  <si>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</si>
  <si>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</si>
  <si>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</si>
  <si>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</si>
  <si>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</si>
  <si>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</si>
  <si>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</si>
  <si>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</si>
  <si>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</si>
  <si>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</si>
  <si>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</si>
  <si>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</si>
  <si>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</si>
  <si>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</si>
  <si>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</si>
  <si>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</si>
  <si>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</si>
  <si>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</si>
  <si>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</si>
  <si>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</si>
  <si>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</si>
  <si>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</si>
  <si>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</si>
  <si>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</si>
  <si>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</si>
  <si>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</si>
  <si>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</si>
  <si>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</si>
  <si>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</si>
  <si>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</si>
  <si>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</si>
  <si>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</si>
  <si>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</si>
  <si>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</si>
  <si>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</si>
  <si>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</si>
  <si>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</si>
  <si>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</si>
  <si>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</si>
  <si>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</si>
  <si>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</si>
  <si>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</si>
  <si>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</si>
  <si>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</si>
  <si>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</si>
  <si>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</si>
  <si>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</si>
  <si>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</si>
  <si>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</si>
  <si>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</si>
  <si>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</si>
  <si>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</si>
  <si>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</si>
  <si>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</si>
  <si>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</si>
  <si>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</si>
  <si>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</si>
  <si>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</si>
  <si>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</si>
  <si>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</si>
  <si>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</si>
  <si>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</si>
  <si>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</si>
  <si>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</si>
  <si>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</si>
  <si>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</si>
  <si>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</si>
  <si>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</si>
  <si>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</si>
  <si>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</si>
  <si>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</si>
  <si>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</si>
  <si>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</si>
  <si>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</si>
  <si>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</si>
  <si>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</si>
  <si>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</si>
  <si>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</si>
  <si>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</si>
  <si>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</si>
  <si>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</si>
  <si>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</si>
  <si>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</si>
  <si>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</si>
  <si>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</si>
  <si>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</si>
  <si>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</si>
  <si>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</si>
  <si>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</si>
  <si>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</si>
  <si>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</si>
  <si>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</si>
  <si>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</si>
  <si>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</si>
  <si>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</si>
  <si>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</si>
  <si>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</si>
  <si>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</si>
  <si>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</si>
  <si>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</si>
  <si>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</si>
  <si>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</si>
  <si>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</si>
  <si>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</si>
  <si>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</si>
  <si>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</si>
  <si>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</si>
  <si>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</si>
  <si>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</si>
  <si>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</si>
  <si>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</si>
  <si>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</si>
  <si>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</si>
  <si>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</si>
  <si>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</si>
  <si>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</si>
  <si>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</si>
  <si>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</si>
  <si>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</si>
  <si>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</si>
  <si>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</si>
  <si>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</si>
  <si>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</si>
  <si>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</si>
  <si>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</si>
  <si>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</si>
  <si>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</si>
  <si>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</si>
  <si>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</si>
  <si>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</si>
  <si>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</si>
  <si>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</si>
  <si>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</si>
  <si>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</si>
  <si>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</si>
  <si>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</si>
  <si>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</si>
  <si>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</si>
  <si>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</si>
  <si>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</si>
  <si>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</si>
  <si>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</si>
  <si>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</si>
  <si>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</si>
  <si>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</si>
  <si>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</si>
  <si>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</si>
  <si>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</si>
  <si>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</si>
  <si>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</si>
  <si>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</si>
  <si>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</si>
  <si>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</si>
  <si>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</si>
  <si>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</si>
  <si>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</si>
  <si>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</si>
  <si>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</si>
  <si>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</si>
  <si>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</si>
  <si>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</si>
  <si>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</si>
  <si>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</si>
  <si>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</si>
  <si>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</si>
  <si>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</si>
  <si>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</si>
  <si>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</si>
  <si>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</si>
  <si>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</si>
  <si>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</si>
  <si>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</si>
  <si>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</si>
  <si>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</si>
  <si>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</si>
  <si>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</si>
  <si>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</si>
  <si>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</si>
  <si>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</si>
  <si>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</si>
  <si>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</si>
  <si>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</si>
  <si>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</si>
  <si>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</si>
  <si>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</si>
  <si>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</si>
  <si>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</si>
  <si>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</si>
  <si>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</si>
  <si>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</si>
  <si>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</si>
  <si>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</si>
  <si>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</si>
  <si>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</si>
  <si>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</si>
  <si>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</si>
  <si>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</si>
  <si>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</si>
  <si>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</si>
  <si>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</si>
  <si>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</si>
  <si>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</si>
  <si>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</si>
  <si>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</si>
  <si>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</si>
  <si>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</si>
  <si>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</si>
  <si>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</si>
  <si>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</si>
  <si>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</si>
  <si>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</si>
  <si>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</si>
  <si>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</si>
  <si>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</si>
  <si>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</si>
  <si>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</si>
  <si>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</si>
  <si>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</si>
  <si>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</si>
  <si>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</si>
  <si>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</si>
  <si>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</si>
  <si>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</si>
  <si>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</si>
  <si>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</si>
  <si>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</si>
  <si>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</si>
  <si>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</si>
  <si>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</si>
  <si>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</si>
  <si>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</si>
  <si>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</si>
  <si>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</si>
  <si>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</si>
  <si>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</si>
  <si>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</si>
  <si>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</si>
  <si>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</si>
  <si>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</si>
  <si>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</si>
  <si>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</si>
  <si>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</si>
  <si>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</si>
  <si>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</si>
  <si>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</si>
  <si>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</si>
  <si>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</si>
  <si>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</si>
  <si>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</si>
  <si>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</si>
  <si>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</si>
  <si>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</si>
  <si>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</si>
  <si>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</si>
  <si>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</si>
  <si>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</si>
  <si>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</si>
  <si>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</si>
  <si>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</si>
  <si>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</si>
  <si>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</si>
  <si>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</si>
  <si>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</si>
  <si>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</si>
  <si>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</si>
  <si>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</si>
  <si>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</si>
  <si>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</si>
  <si>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</si>
  <si>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</si>
  <si>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</si>
  <si>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</si>
  <si>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</si>
  <si>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</si>
  <si>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</si>
  <si>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</si>
  <si>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</si>
  <si>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</si>
  <si>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</si>
  <si>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</si>
  <si>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</si>
  <si>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</si>
  <si>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</si>
  <si>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</si>
  <si>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</si>
  <si>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</si>
  <si>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</si>
  <si>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</si>
  <si>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</si>
  <si>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</si>
  <si>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</si>
  <si>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</si>
  <si>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</si>
  <si>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</si>
  <si>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</si>
  <si>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</si>
  <si>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</si>
  <si>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</si>
  <si>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</si>
  <si>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</si>
  <si>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</si>
  <si>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</si>
  <si>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</si>
  <si>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</si>
  <si>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</si>
  <si>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</si>
  <si>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</si>
  <si>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</si>
  <si>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</si>
  <si>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</si>
  <si>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</si>
  <si>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</si>
  <si>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</si>
  <si>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</si>
  <si>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</si>
  <si>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</si>
  <si>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</si>
  <si>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</si>
  <si>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</si>
  <si>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</si>
  <si>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</si>
  <si>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</si>
  <si>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</si>
  <si>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</si>
  <si>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</si>
  <si>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</si>
  <si>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</si>
  <si>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</si>
  <si>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</si>
  <si>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</si>
  <si>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</si>
  <si>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</si>
  <si>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</si>
  <si>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</si>
  <si>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</si>
  <si>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</si>
  <si>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</si>
  <si>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</si>
  <si>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</si>
  <si>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</si>
  <si>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</si>
  <si>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</si>
  <si>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</si>
  <si>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</si>
  <si>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</si>
  <si>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</si>
  <si>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</si>
  <si>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</si>
  <si>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</si>
  <si>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</si>
  <si>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</si>
  <si>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</si>
  <si>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</si>
  <si>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</si>
  <si>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</si>
  <si>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</si>
  <si>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</si>
  <si>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</si>
  <si>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</si>
  <si>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</si>
  <si>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</si>
  <si>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</si>
  <si>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</si>
  <si>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</si>
  <si>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</si>
  <si>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</si>
  <si>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</si>
  <si>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</si>
  <si>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</si>
  <si>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</si>
  <si>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</si>
  <si>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</si>
  <si>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</si>
  <si>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</si>
  <si>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</si>
  <si>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</si>
  <si>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</si>
  <si>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</si>
  <si>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</si>
  <si>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</si>
  <si>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</si>
  <si>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</si>
  <si>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</si>
  <si>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</si>
  <si>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</si>
  <si>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</si>
  <si>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</si>
  <si>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</si>
  <si>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</si>
  <si>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</si>
  <si>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</si>
  <si>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</si>
  <si>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</si>
  <si>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</si>
  <si>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</si>
  <si>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</si>
  <si>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</si>
  <si>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</si>
  <si>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</si>
  <si>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</si>
  <si>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</si>
  <si>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</si>
  <si>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</si>
  <si>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</si>
  <si>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</si>
  <si>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</si>
  <si>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</si>
  <si>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</si>
  <si>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</si>
  <si>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</si>
  <si>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</si>
  <si>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</si>
  <si>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</si>
  <si>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</si>
  <si>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</si>
  <si>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</si>
  <si>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</si>
  <si>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</si>
  <si>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</si>
  <si>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</si>
  <si>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</si>
  <si>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</si>
  <si>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</si>
  <si>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</si>
  <si>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</si>
  <si>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</si>
  <si>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</si>
  <si>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</si>
  <si>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</si>
  <si>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</si>
  <si>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</si>
  <si>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</si>
  <si>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</si>
  <si>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</si>
  <si>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</si>
  <si>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</si>
  <si>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</si>
  <si>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</si>
  <si>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</si>
  <si>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</si>
  <si>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</si>
  <si>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</si>
  <si>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</si>
  <si>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</si>
  <si>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</si>
  <si>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</si>
  <si>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</si>
  <si>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</si>
  <si>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</si>
  <si>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</si>
  <si>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</si>
  <si>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</si>
  <si>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</si>
  <si>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</si>
  <si>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</si>
  <si>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</si>
  <si>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</si>
  <si>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</si>
  <si>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</si>
  <si>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</si>
  <si>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</si>
  <si>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</si>
  <si>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</si>
  <si>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</si>
  <si>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</si>
  <si>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</si>
  <si>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</si>
  <si>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</si>
  <si>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</si>
  <si>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</si>
  <si>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</si>
  <si>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</si>
  <si>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</si>
  <si>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</si>
  <si>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</si>
  <si>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</si>
  <si>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</si>
  <si>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</si>
  <si>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</si>
  <si>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</si>
  <si>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</si>
  <si>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</si>
  <si>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</si>
  <si>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</si>
  <si>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</si>
  <si>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</si>
  <si>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</si>
  <si>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</si>
  <si>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</si>
  <si>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</si>
  <si>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</si>
  <si>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</si>
  <si>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</si>
  <si>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</si>
  <si>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</si>
  <si>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</si>
  <si>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</si>
  <si>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</si>
  <si>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</si>
  <si>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</si>
  <si>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</si>
  <si>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</si>
  <si>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</si>
  <si>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</si>
  <si>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</si>
  <si>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</si>
  <si>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</si>
  <si>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</si>
  <si>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</si>
  <si>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</si>
  <si>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</si>
  <si>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</si>
  <si>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</si>
  <si>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</si>
  <si>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</si>
  <si>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</si>
  <si>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</si>
  <si>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</si>
  <si>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</si>
  <si>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</si>
  <si>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</si>
  <si>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</si>
  <si>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</si>
  <si>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</si>
  <si>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</si>
  <si>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</si>
  <si>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</si>
  <si>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</si>
  <si>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</si>
  <si>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</si>
  <si>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</si>
  <si>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</si>
  <si>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</si>
  <si>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</si>
  <si>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</si>
  <si>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</si>
  <si>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</si>
  <si>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</si>
  <si>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</si>
  <si>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</si>
  <si>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</si>
  <si>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</si>
  <si>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</si>
  <si>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</si>
  <si>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</si>
  <si>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</si>
  <si>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</si>
  <si>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</si>
  <si>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</si>
  <si>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</si>
  <si>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</si>
  <si>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</si>
  <si>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</si>
  <si>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</si>
  <si>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</si>
  <si>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</si>
  <si>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</si>
  <si>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</si>
  <si>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</si>
  <si>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</si>
  <si>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</si>
  <si>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</si>
  <si>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</si>
  <si>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</si>
  <si>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</si>
  <si>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</si>
  <si>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</si>
  <si>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</si>
  <si>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</si>
  <si>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</si>
  <si>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</si>
  <si>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</si>
  <si>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</si>
  <si>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</si>
  <si>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</si>
  <si>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</si>
  <si>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</si>
  <si>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</si>
  <si>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</si>
  <si>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</si>
  <si>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</si>
  <si>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</si>
  <si>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</si>
  <si>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</si>
  <si>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</si>
  <si>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</si>
  <si>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</si>
  <si>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</si>
  <si>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</si>
  <si>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</si>
  <si>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</si>
  <si>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</si>
  <si>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</si>
  <si>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</si>
  <si>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</si>
  <si>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</si>
  <si>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</si>
  <si>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</si>
  <si>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</si>
  <si>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</si>
  <si>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</si>
  <si>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</si>
  <si>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</si>
  <si>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</si>
  <si>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</si>
  <si>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</si>
  <si>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</si>
  <si>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</si>
  <si>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</si>
  <si>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</si>
  <si>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</si>
  <si>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</si>
  <si>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</si>
  <si>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</si>
  <si>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</si>
  <si>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</si>
  <si>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</si>
  <si>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</si>
  <si>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</si>
  <si>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</si>
  <si>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</si>
  <si>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</si>
  <si>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</si>
  <si>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</si>
  <si>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</si>
  <si>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</si>
  <si>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</si>
  <si>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</si>
  <si>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</si>
  <si>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</si>
  <si>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</si>
  <si>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</si>
  <si>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</si>
  <si>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</si>
  <si>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</si>
  <si>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</si>
  <si>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</si>
  <si>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</si>
  <si>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</si>
  <si>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</si>
  <si>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</si>
  <si>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</si>
  <si>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</si>
  <si>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</si>
  <si>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</si>
  <si>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</si>
  <si>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</si>
  <si>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</si>
  <si>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</si>
  <si>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</si>
  <si>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</si>
  <si>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</si>
  <si>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</si>
  <si>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</si>
  <si>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</si>
  <si>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</si>
  <si>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</si>
  <si>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</si>
  <si>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</si>
  <si>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</si>
  <si>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</si>
  <si>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</si>
  <si>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</si>
  <si>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</si>
  <si>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</si>
  <si>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</si>
  <si>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</si>
  <si>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</si>
  <si>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</si>
  <si>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</si>
  <si>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</si>
  <si>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</si>
  <si>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</si>
  <si>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</si>
  <si>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</si>
  <si>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</si>
  <si>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</si>
  <si>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</si>
  <si>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</si>
  <si>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</si>
  <si>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</si>
  <si>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</si>
  <si>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</si>
  <si>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</si>
  <si>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</si>
  <si>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</si>
  <si>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</si>
  <si>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</si>
  <si>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</si>
  <si>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</si>
  <si>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</si>
  <si>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</si>
  <si>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</si>
  <si>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</si>
  <si>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</si>
  <si>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</si>
  <si>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</si>
  <si>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</si>
  <si>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</si>
  <si>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</si>
  <si>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</si>
  <si>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</si>
  <si>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</si>
  <si>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</si>
  <si>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</si>
  <si>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</si>
  <si>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</si>
  <si>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</si>
  <si>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</si>
  <si>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</si>
  <si>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</si>
  <si>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</si>
  <si>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</si>
  <si>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</si>
  <si>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</si>
  <si>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</si>
  <si>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</si>
  <si>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</si>
  <si>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</si>
  <si>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</si>
  <si>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</si>
  <si>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</si>
  <si>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</si>
  <si>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</si>
  <si>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</si>
  <si>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</si>
  <si>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</si>
  <si>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</si>
  <si>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</si>
  <si>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</si>
  <si>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</si>
  <si>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</si>
  <si>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</si>
  <si>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</si>
  <si>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</si>
  <si>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</si>
  <si>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</si>
  <si>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</si>
  <si>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</si>
  <si>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</si>
  <si>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</si>
  <si>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</si>
  <si>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</si>
  <si>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</si>
  <si>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</si>
  <si>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</si>
  <si>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</si>
  <si>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</si>
  <si>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</si>
  <si>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</si>
  <si>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</si>
  <si>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</si>
  <si>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</si>
  <si>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</si>
  <si>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</si>
  <si>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</si>
  <si>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</si>
  <si>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</si>
  <si>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</si>
  <si>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</si>
  <si>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</si>
  <si>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</si>
  <si>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</si>
  <si>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</si>
  <si>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</si>
  <si>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</si>
  <si>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</si>
  <si>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</si>
  <si>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</si>
  <si>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</si>
  <si>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</si>
  <si>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</si>
  <si>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</si>
  <si>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</si>
  <si>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</si>
  <si>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</si>
  <si>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</si>
  <si>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</si>
  <si>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</si>
  <si>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</si>
  <si>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</si>
  <si>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</si>
  <si>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</si>
  <si>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</si>
  <si>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</si>
  <si>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</si>
  <si>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</si>
  <si>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</si>
  <si>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</si>
  <si>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</si>
  <si>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</si>
  <si>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</si>
  <si>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</si>
  <si>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</si>
  <si>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</si>
  <si>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</si>
  <si>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</si>
  <si>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</si>
  <si>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</si>
  <si>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</si>
  <si>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</si>
  <si>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</si>
  <si>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</si>
  <si>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</si>
  <si>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</si>
  <si>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</si>
  <si>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</si>
  <si>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</si>
  <si>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</si>
  <si>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</si>
  <si>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</si>
  <si>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</si>
  <si>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</si>
  <si>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</si>
  <si>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</si>
  <si>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</si>
  <si>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</si>
  <si>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</si>
  <si>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</si>
  <si>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</si>
  <si>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</si>
  <si>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</si>
  <si>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</si>
  <si>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</si>
  <si>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</si>
  <si>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</si>
  <si>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</si>
  <si>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</si>
  <si>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</si>
  <si>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</si>
  <si>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</si>
  <si>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</si>
  <si>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</si>
  <si>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</si>
  <si>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</si>
  <si>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</si>
  <si>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</si>
  <si>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</si>
  <si>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</si>
  <si>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</si>
  <si>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</si>
  <si>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</si>
  <si>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</si>
  <si>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</si>
  <si>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</si>
  <si>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</si>
  <si>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</si>
  <si>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</si>
  <si>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</si>
  <si>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</si>
  <si>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</si>
  <si>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</si>
  <si>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</si>
  <si>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</si>
  <si>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</si>
  <si>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</si>
  <si>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</si>
  <si>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</si>
  <si>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</si>
  <si>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</si>
  <si>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</si>
  <si>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</si>
  <si>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</si>
  <si>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</si>
  <si>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</si>
  <si>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</si>
  <si>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</si>
  <si>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</si>
  <si>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</si>
  <si>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</si>
  <si>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</si>
  <si>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</si>
  <si>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</si>
  <si>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</si>
  <si>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</si>
  <si>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</si>
  <si>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</si>
  <si>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</si>
  <si>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</si>
  <si>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</si>
  <si>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</si>
  <si>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</si>
  <si>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</si>
  <si>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</si>
  <si>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</si>
  <si>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</si>
  <si>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</si>
  <si>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</si>
  <si>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</si>
  <si>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</si>
  <si>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</si>
  <si>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</si>
  <si>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</si>
  <si>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</si>
  <si>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</si>
  <si>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</si>
  <si>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</si>
  <si>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</si>
  <si>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</si>
  <si>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</si>
  <si>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</si>
  <si>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</si>
  <si>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</si>
  <si>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</si>
  <si>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</si>
  <si>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</si>
  <si>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</si>
  <si>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</si>
  <si>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</si>
  <si>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</si>
  <si>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</si>
  <si>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</si>
  <si>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</si>
  <si>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</si>
  <si>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</si>
  <si>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</si>
  <si>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</si>
  <si>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</si>
  <si>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</si>
  <si>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</si>
  <si>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</si>
  <si>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</si>
  <si>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</si>
  <si>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</si>
  <si>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</si>
  <si>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</si>
  <si>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</si>
  <si>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</si>
  <si>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</si>
  <si>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</si>
  <si>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</si>
  <si>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</si>
  <si>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</si>
  <si>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</si>
  <si>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</si>
  <si>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</si>
  <si>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</si>
  <si>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</si>
  <si>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</si>
  <si>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</si>
  <si>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</si>
  <si>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</si>
  <si>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</si>
  <si>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</si>
  <si>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</si>
  <si>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</si>
  <si>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</si>
  <si>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</si>
  <si>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</si>
  <si>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</si>
  <si>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</si>
  <si>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</si>
  <si>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</si>
  <si>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</si>
  <si>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</si>
  <si>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</si>
  <si>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</si>
  <si>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</si>
  <si>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</si>
  <si>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</si>
  <si>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</si>
  <si>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</si>
  <si>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</si>
  <si>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</si>
  <si>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</si>
  <si>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</si>
  <si>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</si>
  <si>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</si>
  <si>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</si>
  <si>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</si>
  <si>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</si>
  <si>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</si>
  <si>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</si>
  <si>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</si>
  <si>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</si>
  <si>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</si>
  <si>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</si>
  <si>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</si>
  <si>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</si>
  <si>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</si>
  <si>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</si>
  <si>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</si>
  <si>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</si>
  <si>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</si>
  <si>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</si>
  <si>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</si>
  <si>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</si>
  <si>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</si>
  <si>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</si>
  <si>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</si>
  <si>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</si>
  <si>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</si>
  <si>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</si>
  <si>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</si>
  <si>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</si>
  <si>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</si>
  <si>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</si>
  <si>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</si>
  <si>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</si>
  <si>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</si>
  <si>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</si>
  <si>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</si>
  <si>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</si>
  <si>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</si>
  <si>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</si>
  <si>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</si>
  <si>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</si>
  <si>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</si>
  <si>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</si>
  <si>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</si>
  <si>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</si>
  <si>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</si>
  <si>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</si>
  <si>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</si>
  <si>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</si>
  <si>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</si>
  <si>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</si>
  <si>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</si>
  <si>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</si>
  <si>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</si>
  <si>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</si>
  <si>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</si>
  <si>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</si>
  <si>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</si>
  <si>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</si>
  <si>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</si>
  <si>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</si>
  <si>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</si>
  <si>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</si>
  <si>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</si>
  <si>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</si>
  <si>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</si>
  <si>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</si>
  <si>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</si>
  <si>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</si>
  <si>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</si>
  <si>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</si>
  <si>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</si>
  <si>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</si>
  <si>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</si>
  <si>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</si>
  <si>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</si>
  <si>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</si>
  <si>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</si>
  <si>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</si>
  <si>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</si>
  <si>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</si>
  <si>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</si>
  <si>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</si>
  <si>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</si>
  <si>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</si>
  <si>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</si>
  <si>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</si>
  <si>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</si>
  <si>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</si>
  <si>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</si>
  <si>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</si>
  <si>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</si>
  <si>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</si>
  <si>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</si>
  <si>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</si>
  <si>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</si>
  <si>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</si>
  <si>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</si>
  <si>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</si>
  <si>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</si>
  <si>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</si>
  <si>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</si>
  <si>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</si>
  <si>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</si>
  <si>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</si>
  <si>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</si>
  <si>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</si>
  <si>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</si>
  <si>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</si>
  <si>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</si>
  <si>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</si>
  <si>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</si>
  <si>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</si>
  <si>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</si>
  <si>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</si>
  <si>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</si>
  <si>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</si>
  <si>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</si>
  <si>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</si>
  <si>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</si>
  <si>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</si>
  <si>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</si>
  <si>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</si>
  <si>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</si>
  <si>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</si>
  <si>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</si>
  <si>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</si>
  <si>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</si>
  <si>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</si>
  <si>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</si>
  <si>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</si>
  <si>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</si>
  <si>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</si>
  <si>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</si>
  <si>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</si>
  <si>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</si>
  <si>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</si>
  <si>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</si>
  <si>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</si>
  <si>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</si>
  <si>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</si>
  <si>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</si>
  <si>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</si>
  <si>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</si>
  <si>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</si>
  <si>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</si>
  <si>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</si>
  <si>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</si>
  <si>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</si>
  <si>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</si>
  <si>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</si>
  <si>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</si>
  <si>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</si>
  <si>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</si>
  <si>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</si>
  <si>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</si>
  <si>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</si>
  <si>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</si>
  <si>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</si>
  <si>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</si>
  <si>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</si>
  <si>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</si>
  <si>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</si>
  <si>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</si>
  <si>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</si>
  <si>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</si>
  <si>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</si>
  <si>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</si>
  <si>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</si>
  <si>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</si>
  <si>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</si>
  <si>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</si>
  <si>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</si>
  <si>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</si>
  <si>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</si>
  <si>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</si>
  <si>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</si>
  <si>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</si>
  <si>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</si>
  <si>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</si>
  <si>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</si>
  <si>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</si>
  <si>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</si>
  <si>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</si>
  <si>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</si>
  <si>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</si>
  <si>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</si>
  <si>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</si>
  <si>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</si>
  <si>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</si>
  <si>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</si>
  <si>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</si>
  <si>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</si>
  <si>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</si>
  <si>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</si>
  <si>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</si>
  <si>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</si>
  <si>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</si>
  <si>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</si>
  <si>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</si>
  <si>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</si>
  <si>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</si>
  <si>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</si>
  <si>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</si>
  <si>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</si>
  <si>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</si>
  <si>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</si>
  <si>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</si>
  <si>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</si>
  <si>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</si>
  <si>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</si>
  <si>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</si>
  <si>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</si>
  <si>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</si>
  <si>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</si>
  <si>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</si>
  <si>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</si>
  <si>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</si>
  <si>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</si>
  <si>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</si>
  <si>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</si>
  <si>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</si>
  <si>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</si>
  <si>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</si>
  <si>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</si>
  <si>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</si>
  <si>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</si>
  <si>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</si>
  <si>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</si>
  <si>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</si>
  <si>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</si>
  <si>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</si>
  <si>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</si>
  <si>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</si>
  <si>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</si>
  <si>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</si>
  <si>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</si>
  <si>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</si>
  <si>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</si>
  <si>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</si>
  <si>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</si>
  <si>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</si>
  <si>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</si>
  <si>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</si>
  <si>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</si>
  <si>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</si>
  <si>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</si>
  <si>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</si>
  <si>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</si>
  <si>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</si>
  <si>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</si>
  <si>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</si>
  <si>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</si>
  <si>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</si>
  <si>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</si>
  <si>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</si>
  <si>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</si>
  <si>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</si>
  <si>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</si>
  <si>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</si>
  <si>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</si>
  <si>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</si>
  <si>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</si>
  <si>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</si>
  <si>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</si>
  <si>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</si>
  <si>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</si>
  <si>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</si>
  <si>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</si>
  <si>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</si>
  <si>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</si>
  <si>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</si>
  <si>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</si>
  <si>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</si>
  <si>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</si>
  <si>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</si>
  <si>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</si>
  <si>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</si>
  <si>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</si>
  <si>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</si>
  <si>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</si>
  <si>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</si>
  <si>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</si>
  <si>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</si>
  <si>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</si>
  <si>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</si>
  <si>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</si>
  <si>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</si>
  <si>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</si>
  <si>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</si>
  <si>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</si>
  <si>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</si>
  <si>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</si>
  <si>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</si>
  <si>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</si>
  <si>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</si>
  <si>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</si>
  <si>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</si>
  <si>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</si>
  <si>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</si>
  <si>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</si>
  <si>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</si>
  <si>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</si>
  <si>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</si>
  <si>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</si>
  <si>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</si>
  <si>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</si>
  <si>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</si>
  <si>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</si>
  <si>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</si>
  <si>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</si>
  <si>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</si>
  <si>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</si>
  <si>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</si>
  <si>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</si>
  <si>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</si>
  <si>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</si>
  <si>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</si>
  <si>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</si>
  <si>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</si>
  <si>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</si>
  <si>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</si>
  <si>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</si>
  <si>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</si>
  <si>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</si>
  <si>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</si>
  <si>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</si>
  <si>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</si>
  <si>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</si>
  <si>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</si>
  <si>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</si>
  <si>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</si>
  <si>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</si>
  <si>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</si>
  <si>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</si>
  <si>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</si>
  <si>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</si>
  <si>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</si>
  <si>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</si>
  <si>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</si>
  <si>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</si>
  <si>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</si>
  <si>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</si>
  <si>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</si>
  <si>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</si>
  <si>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</si>
  <si>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</si>
  <si>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</si>
  <si>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</si>
  <si>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</si>
  <si>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</si>
  <si>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</si>
  <si>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</si>
  <si>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</si>
  <si>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</si>
  <si>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</si>
  <si>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</si>
  <si>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</si>
  <si>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</si>
  <si>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</si>
  <si>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</si>
  <si>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</si>
  <si>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</si>
  <si>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</si>
  <si>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</si>
  <si>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</si>
  <si>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</si>
  <si>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</si>
  <si>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</si>
  <si>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</si>
  <si>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</si>
  <si>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</si>
  <si>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</si>
  <si>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</si>
  <si>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</si>
  <si>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</si>
  <si>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</si>
  <si>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</si>
  <si>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</si>
  <si>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</si>
  <si>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</si>
  <si>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</si>
  <si>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</si>
  <si>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</si>
  <si>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</si>
  <si>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</si>
  <si>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</si>
  <si>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</si>
  <si>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</si>
  <si>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</si>
  <si>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</si>
  <si>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</si>
  <si>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</si>
  <si>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</si>
  <si>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</si>
  <si>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</si>
  <si>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</si>
  <si>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</si>
  <si>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</si>
  <si>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</si>
  <si>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</si>
  <si>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</si>
  <si>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</si>
  <si>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</si>
  <si>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</si>
  <si>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</si>
  <si>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</si>
  <si>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</si>
  <si>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</si>
  <si>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</si>
  <si>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</si>
  <si>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</si>
  <si>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</si>
  <si>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</si>
  <si>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</si>
  <si>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</si>
  <si>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</si>
  <si>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</si>
  <si>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</si>
  <si>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</si>
  <si>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</si>
  <si>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</si>
  <si>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</si>
  <si>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</si>
  <si>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</si>
  <si>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</si>
  <si>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</si>
  <si>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</si>
  <si>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</si>
  <si>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</si>
  <si>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</si>
  <si>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</si>
  <si>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</si>
  <si>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</si>
  <si>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</si>
  <si>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</si>
  <si>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</si>
  <si>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</si>
  <si>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</si>
  <si>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</si>
  <si>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</si>
  <si>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</si>
  <si>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</si>
  <si>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</si>
  <si>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</si>
  <si>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</si>
  <si>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</si>
  <si>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</si>
  <si>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</si>
  <si>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</si>
  <si>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</si>
  <si>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</si>
  <si>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</si>
  <si>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</si>
  <si>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</si>
  <si>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</si>
  <si>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</si>
  <si>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</si>
  <si>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</si>
  <si>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</si>
  <si>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</si>
  <si>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</si>
  <si>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</si>
  <si>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</si>
  <si>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</si>
  <si>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</si>
  <si>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</si>
  <si>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</si>
  <si>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</si>
  <si>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</si>
  <si>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</si>
  <si>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</si>
  <si>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</si>
  <si>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</si>
  <si>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</si>
  <si>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</si>
  <si>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</si>
  <si>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</si>
  <si>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</si>
  <si>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</si>
  <si>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</si>
  <si>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</si>
  <si>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</si>
  <si>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</si>
  <si>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</si>
  <si>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</si>
  <si>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</si>
  <si>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</si>
  <si>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</si>
  <si>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</si>
  <si>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</si>
  <si>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</si>
  <si>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</si>
  <si>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</si>
  <si>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</si>
  <si>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</si>
  <si>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</si>
  <si>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</si>
  <si>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</si>
  <si>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</si>
  <si>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</si>
  <si>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</si>
  <si>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</si>
  <si>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</si>
  <si>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</si>
  <si>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</si>
  <si>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</si>
  <si>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</si>
  <si>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</si>
  <si>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</si>
  <si>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</si>
  <si>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</si>
  <si>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</si>
  <si>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</si>
  <si>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</si>
  <si>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</si>
  <si>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</si>
  <si>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</si>
  <si>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</si>
  <si>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</si>
  <si>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</si>
  <si>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</si>
  <si>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</si>
  <si>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</si>
  <si>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</si>
  <si>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</si>
  <si>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</si>
  <si>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</si>
  <si>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</si>
  <si>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</si>
  <si>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</si>
  <si>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</si>
  <si>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</si>
  <si>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</si>
  <si>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</si>
  <si>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</si>
  <si>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</si>
  <si>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</si>
  <si>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</si>
  <si>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</si>
  <si>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</si>
  <si>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</si>
  <si>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</si>
  <si>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</si>
  <si>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</si>
  <si>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</si>
  <si>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</si>
  <si>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</si>
  <si>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</si>
  <si>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</si>
  <si>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</si>
  <si>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</si>
  <si>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</si>
  <si>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</si>
  <si>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</si>
  <si>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</si>
  <si>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</si>
  <si>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</si>
  <si>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</si>
  <si>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</si>
  <si>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</si>
  <si>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</si>
  <si>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</si>
  <si>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</si>
  <si>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</si>
  <si>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</si>
  <si>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</si>
  <si>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</si>
  <si>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</si>
  <si>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</si>
  <si>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</si>
  <si>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</si>
  <si>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</si>
  <si>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</si>
  <si>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</si>
  <si>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</si>
  <si>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</si>
  <si>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</si>
  <si>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</si>
  <si>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</si>
  <si>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</si>
  <si>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</si>
  <si>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</si>
  <si>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</si>
  <si>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</si>
  <si>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</si>
  <si>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</si>
  <si>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</si>
  <si>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</si>
  <si>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</si>
  <si>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</si>
  <si>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</si>
  <si>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</si>
  <si>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</si>
  <si>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</si>
  <si>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</si>
  <si>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</si>
  <si>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</si>
  <si>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</si>
  <si>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</si>
  <si>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</si>
  <si>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</si>
  <si>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</si>
  <si>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</si>
  <si>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</si>
  <si>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</si>
  <si>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</si>
  <si>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</si>
  <si>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</si>
  <si>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</si>
  <si>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</si>
  <si>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</si>
  <si>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</si>
  <si>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</si>
  <si>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</si>
  <si>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</si>
  <si>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</si>
  <si>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</si>
  <si>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</si>
  <si>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</si>
  <si>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</si>
  <si>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</si>
  <si>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</si>
  <si>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</si>
  <si>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</si>
  <si>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</si>
  <si>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</si>
  <si>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</si>
  <si>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</si>
  <si>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</si>
  <si>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</si>
  <si>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</si>
  <si>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</si>
  <si>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</si>
  <si>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</si>
  <si>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</si>
  <si>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</si>
  <si>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</si>
  <si>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</si>
  <si>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</si>
  <si>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</si>
  <si>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</si>
  <si>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</si>
  <si>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</si>
  <si>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</si>
  <si>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</si>
  <si>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</si>
  <si>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</si>
  <si>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</si>
  <si>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</si>
  <si>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</si>
  <si>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</si>
  <si>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</si>
  <si>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</si>
  <si>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</si>
  <si>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</si>
  <si>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</si>
  <si>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</si>
  <si>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</si>
  <si>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</si>
  <si>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</si>
  <si>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</si>
  <si>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</si>
  <si>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</si>
  <si>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</si>
  <si>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</si>
  <si>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</si>
  <si>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</si>
  <si>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</si>
  <si>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</si>
  <si>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</si>
  <si>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</si>
  <si>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</si>
  <si>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</si>
  <si>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</si>
  <si>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</si>
  <si>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</si>
  <si>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</si>
  <si>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</si>
  <si>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</si>
  <si>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</si>
  <si>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</si>
  <si>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</si>
  <si>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</si>
  <si>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</si>
  <si>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</si>
  <si>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</si>
  <si>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</si>
  <si>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</si>
  <si>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</si>
  <si>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</si>
  <si>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</si>
  <si>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</si>
  <si>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</si>
  <si>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</si>
  <si>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</si>
  <si>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</si>
  <si>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</si>
  <si>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</si>
  <si>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</si>
  <si>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</si>
  <si>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</si>
  <si>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</si>
  <si>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</si>
  <si>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</si>
  <si>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</si>
  <si>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</si>
  <si>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</si>
  <si>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</si>
  <si>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</si>
  <si>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</si>
  <si>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</si>
  <si>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</si>
  <si>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</si>
  <si>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</si>
  <si>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</si>
  <si>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</si>
  <si>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</si>
  <si>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</si>
  <si>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</si>
  <si>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</si>
  <si>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</si>
  <si>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</si>
  <si>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</si>
  <si>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</si>
  <si>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</si>
  <si>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</si>
  <si>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</si>
  <si>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</si>
  <si>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</si>
  <si>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</si>
  <si>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</si>
  <si>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</si>
  <si>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</si>
  <si>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</si>
  <si>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</si>
  <si>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</si>
  <si>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</si>
  <si>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</si>
  <si>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</si>
  <si>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</si>
  <si>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</si>
  <si>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</si>
  <si>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</si>
  <si>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</si>
  <si>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</si>
  <si>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</si>
  <si>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</si>
  <si>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</si>
  <si>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</si>
  <si>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</si>
  <si>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</si>
  <si>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</si>
  <si>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</si>
  <si>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</si>
  <si>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</si>
  <si>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</si>
  <si>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</si>
  <si>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</si>
  <si>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</si>
  <si>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</si>
  <si>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</si>
  <si>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</si>
  <si>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</si>
  <si>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</si>
  <si>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</si>
  <si>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</si>
  <si>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</si>
  <si>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</si>
  <si>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</si>
  <si>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</si>
  <si>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</si>
  <si>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</si>
  <si>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</si>
  <si>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</si>
  <si>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</si>
  <si>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</si>
  <si>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</si>
  <si>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</si>
  <si>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</si>
  <si>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</si>
  <si>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</si>
  <si>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</si>
  <si>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</si>
  <si>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</si>
  <si>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</si>
  <si>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</si>
  <si>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</si>
  <si>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</si>
  <si>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</si>
  <si>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</si>
  <si>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</si>
  <si>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</si>
  <si>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</si>
  <si>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</si>
  <si>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</si>
  <si>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</si>
  <si>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</si>
  <si>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</si>
  <si>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</si>
  <si>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</si>
  <si>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</si>
  <si>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</si>
  <si>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</si>
  <si>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</si>
  <si>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</si>
  <si>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</si>
  <si>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</si>
  <si>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</si>
  <si>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</si>
  <si>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</si>
  <si>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</si>
  <si>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</si>
  <si>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</si>
  <si>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</si>
  <si>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</si>
  <si>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</si>
  <si>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</si>
  <si>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</si>
  <si>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</si>
  <si>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</si>
  <si>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</si>
  <si>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</si>
  <si>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</si>
  <si>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</si>
  <si>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</si>
  <si>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</si>
  <si>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</si>
  <si>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</si>
  <si>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</si>
  <si>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</si>
  <si>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</si>
  <si>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</si>
  <si>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</si>
  <si>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</si>
  <si>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</si>
  <si>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</si>
  <si>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</si>
  <si>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</si>
  <si>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</si>
  <si>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</si>
  <si>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</si>
  <si>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</si>
  <si>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</si>
  <si>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</si>
  <si>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</si>
  <si>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</si>
  <si>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</si>
  <si>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</si>
  <si>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</si>
  <si>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</si>
  <si>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</si>
  <si>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</si>
  <si>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</si>
  <si>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</si>
  <si>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</si>
  <si>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</si>
  <si>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</si>
  <si>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</si>
  <si>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</si>
  <si>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</si>
  <si>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</si>
  <si>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</si>
  <si>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</si>
  <si>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</si>
  <si>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</si>
  <si>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</si>
  <si>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</si>
  <si>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</si>
  <si>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</si>
  <si>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</si>
  <si>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</si>
  <si>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</si>
  <si>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</si>
  <si>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</si>
  <si>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</si>
  <si>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</si>
  <si>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</si>
  <si>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</si>
  <si>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</si>
  <si>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</si>
  <si>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</si>
  <si>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</si>
  <si>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</si>
  <si>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</si>
  <si>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</si>
  <si>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</si>
  <si>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</si>
  <si>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</si>
  <si>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</si>
  <si>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</si>
  <si>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</si>
  <si>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</si>
  <si>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</si>
  <si>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</si>
  <si>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</si>
  <si>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</si>
  <si>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</si>
  <si>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</si>
  <si>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</si>
  <si>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</si>
  <si>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</si>
  <si>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</si>
  <si>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</si>
  <si>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</si>
  <si>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</si>
  <si>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</si>
  <si>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</si>
  <si>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</si>
  <si>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</si>
  <si>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</si>
  <si>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</si>
  <si>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</si>
  <si>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</si>
  <si>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</si>
  <si>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</si>
  <si>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</si>
  <si>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</si>
  <si>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</si>
  <si>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</si>
  <si>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</si>
  <si>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</si>
  <si>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</si>
  <si>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</si>
  <si>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</si>
  <si>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</si>
  <si>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</si>
  <si>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</si>
  <si>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</si>
  <si>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</si>
  <si>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</si>
  <si>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</si>
  <si>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</si>
  <si>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</si>
  <si>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</si>
  <si>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</si>
  <si>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</si>
  <si>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</si>
  <si>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</si>
  <si>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</si>
  <si>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</si>
  <si>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</si>
  <si>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</si>
  <si>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</si>
  <si>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</si>
  <si>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</si>
  <si>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</si>
  <si>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</si>
  <si>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</si>
  <si>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</si>
  <si>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</si>
  <si>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</si>
  <si>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</si>
  <si>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</si>
  <si>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</si>
  <si>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</si>
  <si>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</si>
  <si>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</si>
  <si>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</si>
  <si>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</si>
  <si>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</si>
  <si>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</si>
  <si>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</si>
  <si>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</si>
  <si>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</si>
  <si>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</si>
  <si>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</si>
  <si>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</si>
  <si>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</si>
  <si>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</si>
  <si>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</si>
  <si>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</si>
  <si>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</si>
  <si>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</si>
  <si>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</si>
  <si>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</si>
  <si>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</si>
  <si>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</si>
  <si>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</si>
  <si>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</si>
  <si>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</si>
  <si>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</si>
  <si>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</si>
  <si>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</si>
  <si>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</si>
  <si>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</si>
  <si>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</si>
  <si>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</si>
  <si>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</si>
  <si>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</si>
  <si>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</si>
  <si>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</si>
  <si>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</si>
  <si>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</si>
  <si>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</si>
  <si>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</si>
  <si>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</si>
  <si>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</si>
  <si>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</si>
  <si>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</si>
  <si>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</si>
  <si>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</si>
  <si>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</si>
  <si>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</si>
  <si>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</si>
  <si>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</si>
  <si>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</si>
  <si>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</si>
  <si>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</si>
  <si>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</si>
  <si>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</si>
  <si>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</si>
  <si>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</si>
  <si>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</si>
  <si>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</si>
  <si>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</si>
  <si>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</si>
  <si>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</si>
  <si>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</si>
  <si>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</si>
  <si>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</si>
  <si>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</si>
  <si>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</si>
  <si>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</si>
  <si>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</si>
  <si>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</si>
  <si>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</si>
  <si>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</si>
  <si>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</si>
  <si>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</si>
  <si>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</si>
  <si>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</si>
  <si>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</si>
  <si>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</si>
  <si>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</si>
  <si>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</si>
  <si>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</si>
  <si>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</si>
  <si>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</si>
  <si>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</si>
  <si>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</si>
  <si>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</si>
  <si>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</si>
  <si>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</si>
  <si>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</si>
  <si>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</si>
  <si>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</si>
  <si>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</si>
  <si>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</si>
  <si>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</si>
  <si>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</si>
  <si>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</si>
  <si>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</si>
  <si>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</si>
  <si>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</si>
  <si>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</si>
  <si>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</si>
  <si>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</si>
  <si>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</si>
  <si>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</si>
  <si>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</si>
  <si>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</si>
  <si>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</si>
  <si>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</si>
  <si>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</si>
  <si>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</si>
  <si>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</si>
  <si>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</si>
  <si>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</si>
  <si>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</si>
  <si>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</si>
  <si>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</si>
  <si>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</si>
  <si>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</si>
  <si>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</si>
  <si>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</si>
  <si>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</si>
  <si>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</si>
  <si>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</si>
  <si>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</si>
  <si>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</si>
  <si>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</si>
  <si>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</si>
  <si>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</si>
  <si>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</si>
  <si>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</si>
  <si>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</si>
  <si>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</si>
  <si>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</si>
  <si>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</si>
  <si>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</si>
  <si>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</si>
  <si>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</si>
  <si>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</si>
  <si>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</si>
  <si>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</si>
  <si>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</si>
  <si>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</si>
  <si>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</si>
  <si>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</si>
  <si>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</si>
  <si>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</si>
  <si>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</si>
  <si>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</si>
  <si>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</si>
  <si>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</si>
  <si>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</si>
  <si>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</si>
  <si>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</si>
  <si>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</si>
  <si>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</si>
  <si>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</si>
  <si>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</si>
  <si>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</si>
  <si>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</si>
  <si>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</si>
  <si>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</si>
  <si>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</si>
  <si>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</si>
  <si>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</si>
  <si>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</si>
  <si>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</si>
  <si>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</si>
  <si>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</si>
  <si>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</si>
  <si>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</si>
  <si>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</si>
  <si>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</si>
  <si>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</si>
  <si>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</si>
  <si>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</si>
  <si>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</si>
  <si>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</si>
  <si>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</si>
  <si>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</si>
  <si>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</si>
  <si>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</si>
  <si>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</si>
  <si>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</si>
  <si>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</si>
  <si>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</si>
  <si>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</si>
  <si>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</si>
  <si>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</si>
  <si>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</si>
  <si>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</si>
  <si>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</si>
  <si>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</si>
  <si>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</si>
  <si>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</si>
  <si>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</si>
  <si>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</si>
  <si>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</si>
  <si>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</si>
  <si>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</si>
  <si>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</si>
  <si>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</si>
  <si>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</si>
  <si>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</si>
  <si>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</si>
  <si>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</si>
  <si>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</si>
  <si>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</si>
  <si>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</si>
  <si>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</si>
  <si>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</si>
  <si>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</si>
  <si>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</si>
  <si>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</si>
  <si>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</si>
  <si>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</si>
  <si>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</si>
  <si>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</si>
  <si>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</si>
  <si>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</si>
  <si>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</si>
  <si>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</si>
  <si>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</si>
  <si>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</si>
  <si>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</si>
  <si>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</si>
  <si>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</si>
  <si>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</si>
  <si>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</si>
  <si>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</si>
  <si>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</si>
  <si>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</si>
  <si>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</si>
  <si>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</si>
  <si>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</si>
  <si>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</si>
  <si>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</si>
  <si>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</si>
  <si>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</si>
  <si>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</si>
  <si>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</si>
  <si>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</si>
  <si>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</si>
  <si>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</si>
  <si>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</si>
  <si>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</si>
  <si>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</si>
  <si>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</si>
  <si>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</si>
  <si>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</si>
  <si>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</si>
  <si>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</si>
  <si>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</si>
  <si>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</si>
  <si>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</si>
  <si>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</si>
  <si>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</si>
  <si>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</si>
  <si>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</si>
  <si>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</si>
  <si>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</si>
  <si>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</si>
  <si>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</si>
  <si>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</si>
  <si>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</si>
  <si>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</si>
  <si>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</si>
  <si>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</si>
  <si>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</si>
  <si>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</si>
  <si>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</si>
  <si>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</si>
  <si>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</si>
  <si>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</si>
  <si>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</si>
  <si>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</si>
  <si>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</si>
  <si>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</si>
  <si>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</si>
  <si>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</si>
  <si>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</si>
  <si>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</si>
  <si>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</si>
  <si>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</si>
  <si>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</si>
  <si>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</si>
  <si>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</si>
  <si>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</si>
  <si>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</si>
  <si>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</si>
  <si>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</si>
  <si>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</si>
  <si>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</si>
  <si>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</si>
  <si>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</si>
  <si>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</si>
  <si>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</si>
  <si>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</si>
  <si>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</si>
  <si>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</si>
  <si>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</si>
  <si>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</si>
  <si>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</si>
  <si>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</si>
  <si>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</si>
  <si>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</si>
  <si>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</si>
  <si>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</si>
  <si>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</si>
  <si>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</si>
  <si>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</si>
  <si>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</si>
  <si>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</si>
  <si>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</si>
  <si>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</si>
  <si>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</si>
  <si>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</si>
  <si>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</si>
  <si>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</si>
  <si>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</si>
  <si>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</si>
  <si>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</si>
  <si>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</si>
  <si>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</si>
  <si>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</si>
  <si>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</si>
  <si>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</si>
  <si>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</si>
  <si>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</si>
  <si>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</si>
  <si>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</si>
  <si>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</si>
  <si>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</si>
  <si>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</si>
  <si>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</si>
  <si>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</si>
  <si>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</si>
  <si>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</si>
  <si>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</si>
  <si>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</si>
  <si>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</si>
  <si>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</si>
  <si>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</si>
  <si>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</si>
  <si>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</si>
  <si>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</si>
  <si>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</si>
  <si>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</si>
  <si>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</si>
  <si>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</si>
  <si>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</si>
  <si>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</si>
  <si>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</si>
  <si>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</si>
  <si>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</si>
  <si>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</si>
  <si>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</si>
  <si>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</si>
  <si>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</si>
  <si>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</si>
  <si>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</si>
  <si>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</si>
  <si>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</si>
  <si>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</si>
  <si>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</si>
  <si>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</si>
  <si>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</si>
  <si>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</si>
  <si>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</si>
  <si>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</si>
  <si>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</si>
  <si>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</si>
  <si>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</si>
  <si>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</si>
  <si>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</si>
  <si>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</si>
  <si>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</si>
  <si>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</si>
  <si>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</si>
  <si>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</si>
  <si>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</si>
  <si>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</si>
  <si>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</si>
  <si>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</si>
  <si>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</si>
  <si>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</si>
  <si>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</si>
  <si>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</si>
  <si>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</si>
  <si>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</si>
  <si>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</si>
  <si>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</si>
  <si>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</si>
  <si>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</si>
  <si>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</si>
  <si>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</si>
  <si>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</si>
  <si>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</si>
  <si>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</si>
  <si>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</si>
  <si>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</si>
  <si>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</si>
  <si>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</si>
  <si>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</si>
  <si>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</si>
  <si>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</si>
  <si>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</si>
  <si>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</si>
  <si>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</si>
  <si>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</si>
  <si>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</si>
  <si>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</si>
  <si>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</si>
  <si>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</si>
  <si>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</si>
  <si>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</si>
  <si>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</si>
  <si>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</si>
  <si>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</si>
  <si>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</si>
  <si>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</si>
  <si>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</si>
  <si>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</si>
  <si>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</si>
  <si>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</si>
  <si>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</si>
  <si>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</si>
  <si>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</si>
  <si>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</si>
  <si>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</si>
  <si>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</si>
  <si>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</si>
  <si>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</si>
  <si>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</si>
  <si>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</si>
  <si>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</si>
  <si>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</si>
  <si>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</si>
  <si>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</si>
  <si>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</si>
  <si>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</si>
  <si>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</si>
  <si>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</si>
  <si>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</si>
  <si>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</si>
  <si>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</si>
  <si>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</si>
  <si>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</si>
  <si>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</si>
  <si>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</si>
  <si>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</si>
  <si>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</si>
  <si>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</si>
  <si>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</si>
  <si>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</si>
  <si>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</si>
  <si>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</si>
  <si>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</si>
  <si>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</si>
  <si>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</si>
  <si>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</si>
  <si>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</si>
  <si>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</si>
  <si>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</si>
  <si>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</si>
  <si>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</si>
  <si>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</si>
  <si>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</si>
  <si>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</si>
  <si>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</si>
  <si>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</si>
  <si>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</si>
  <si>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</si>
  <si>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</si>
  <si>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</si>
  <si>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</si>
  <si>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</si>
  <si>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</si>
  <si>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</si>
  <si>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</si>
  <si>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</si>
  <si>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</si>
  <si>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</si>
  <si>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</si>
  <si>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</si>
  <si>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</si>
  <si>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</si>
  <si>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</si>
  <si>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</si>
  <si>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</si>
  <si>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</si>
  <si>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</si>
  <si>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</si>
  <si>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</si>
  <si>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</si>
  <si>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</si>
  <si>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</si>
  <si>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</si>
  <si>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</si>
  <si>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</si>
  <si>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</si>
  <si>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</si>
  <si>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</si>
  <si>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</si>
  <si>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</si>
  <si>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</si>
  <si>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</si>
  <si>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</si>
  <si>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</si>
  <si>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</si>
  <si>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</si>
  <si>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</si>
  <si>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</si>
  <si>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</si>
  <si>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</si>
  <si>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</si>
  <si>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</si>
  <si>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</si>
  <si>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</si>
  <si>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</si>
  <si>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</si>
  <si>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</si>
  <si>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</si>
  <si>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</si>
  <si>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</si>
  <si>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</si>
  <si>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</si>
  <si>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</si>
  <si>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</si>
  <si>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</si>
  <si>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</si>
  <si>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</si>
  <si>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</si>
  <si>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</si>
  <si>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</si>
  <si>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</si>
  <si>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</si>
  <si>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</si>
  <si>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</si>
  <si>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</si>
  <si>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</si>
  <si>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</si>
  <si>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</si>
  <si>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</si>
  <si>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</si>
  <si>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</si>
  <si>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</si>
  <si>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</si>
  <si>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</si>
  <si>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</si>
  <si>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</si>
  <si>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</si>
  <si>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</si>
  <si>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</si>
  <si>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</si>
  <si>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</si>
  <si>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</si>
  <si>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</si>
  <si>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</si>
  <si>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</si>
  <si>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</si>
  <si>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</si>
  <si>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</si>
  <si>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</si>
  <si>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</si>
  <si>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</si>
  <si>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</si>
  <si>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</si>
  <si>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</si>
  <si>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</si>
  <si>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</si>
  <si>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</si>
  <si>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</si>
  <si>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</si>
  <si>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</si>
  <si>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</si>
  <si>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</si>
  <si>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</si>
  <si>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</si>
  <si>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</si>
  <si>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</si>
  <si>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</si>
  <si>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</si>
  <si>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</si>
  <si>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</si>
  <si>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</si>
  <si>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</si>
  <si>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</si>
  <si>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</si>
  <si>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</si>
  <si>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</si>
  <si>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</si>
  <si>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</si>
  <si>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</si>
  <si>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</si>
  <si>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</si>
  <si>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</si>
  <si>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</si>
  <si>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</si>
  <si>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</si>
  <si>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</si>
  <si>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</si>
  <si>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</si>
  <si>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</si>
  <si>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</si>
  <si>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</si>
  <si>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</si>
  <si>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</si>
  <si>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</si>
  <si>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</si>
  <si>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</si>
  <si>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</si>
  <si>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</si>
  <si>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</si>
  <si>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</si>
  <si>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</si>
  <si>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</si>
  <si>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</si>
  <si>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</si>
  <si>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</si>
  <si>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</si>
  <si>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</si>
  <si>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</si>
  <si>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</si>
  <si>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</si>
  <si>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</si>
  <si>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</si>
  <si>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</si>
  <si>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</si>
  <si>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</si>
  <si>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</si>
  <si>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</si>
  <si>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</si>
  <si>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</si>
  <si>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</si>
  <si>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</si>
  <si>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</si>
  <si>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</si>
  <si>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</si>
  <si>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</si>
  <si>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</si>
  <si>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</si>
  <si>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</si>
  <si>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</si>
  <si>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</si>
  <si>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</si>
  <si>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</si>
  <si>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</si>
  <si>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</si>
  <si>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</si>
  <si>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</si>
  <si>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</si>
  <si>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</si>
  <si>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</si>
  <si>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</si>
  <si>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</si>
  <si>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</si>
  <si>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</si>
  <si>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</si>
  <si>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</si>
  <si>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</si>
  <si>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</si>
  <si>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</si>
  <si>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</si>
  <si>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</si>
  <si>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</si>
  <si>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</si>
  <si>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</si>
  <si>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</si>
  <si>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</si>
  <si>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</si>
  <si>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</si>
  <si>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</si>
  <si>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</si>
  <si>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</si>
  <si>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</si>
  <si>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</si>
  <si>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</si>
  <si>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</si>
  <si>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</si>
  <si>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</si>
  <si>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</si>
  <si>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</si>
  <si>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</si>
  <si>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</si>
  <si>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</si>
  <si>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</si>
  <si>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</si>
  <si>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</si>
  <si>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</si>
  <si>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</si>
  <si>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</si>
  <si>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</si>
  <si>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</si>
  <si>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</si>
  <si>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</si>
  <si>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</si>
  <si>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</si>
  <si>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</si>
  <si>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</si>
  <si>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</si>
  <si>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</si>
  <si>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</si>
  <si>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</si>
  <si>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</si>
  <si>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</si>
  <si>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</si>
  <si>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</si>
  <si>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</si>
  <si>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</si>
  <si>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</si>
  <si>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</si>
  <si>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</si>
  <si>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</si>
  <si>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</si>
  <si>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</si>
  <si>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</si>
  <si>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</si>
  <si>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</si>
  <si>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</si>
  <si>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</si>
  <si>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</si>
  <si>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</si>
  <si>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</si>
  <si>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</si>
  <si>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</si>
  <si>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</si>
  <si>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</si>
  <si>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</si>
  <si>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</si>
  <si>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</si>
  <si>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</si>
  <si>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</si>
  <si>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</si>
  <si>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</si>
  <si>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</si>
  <si>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</si>
  <si>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</si>
  <si>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</si>
  <si>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</si>
  <si>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</si>
  <si>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</si>
  <si>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</si>
  <si>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</si>
  <si>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</si>
  <si>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</si>
  <si>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</si>
  <si>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</si>
  <si>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</si>
  <si>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</si>
  <si>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</si>
  <si>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</si>
  <si>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</si>
  <si>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</si>
  <si>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</si>
  <si>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</si>
  <si>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</si>
  <si>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</si>
  <si>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</si>
  <si>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</si>
  <si>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</si>
  <si>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</si>
  <si>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</si>
  <si>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</si>
  <si>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</si>
  <si>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</si>
  <si>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</si>
  <si>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</si>
  <si>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</si>
  <si>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</si>
  <si>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</si>
  <si>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</si>
  <si>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</si>
  <si>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</si>
  <si>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</si>
  <si>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</si>
  <si>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</si>
  <si>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</si>
  <si>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</si>
  <si>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</si>
  <si>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</si>
  <si>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</si>
  <si>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</si>
  <si>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</si>
  <si>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</si>
  <si>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</si>
  <si>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</si>
  <si>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</si>
  <si>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</si>
  <si>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</si>
  <si>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</si>
  <si>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</si>
  <si>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</si>
  <si>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</si>
  <si>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</si>
  <si>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</si>
  <si>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</si>
  <si>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</si>
  <si>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</si>
  <si>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</si>
  <si>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</si>
  <si>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</si>
  <si>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</si>
  <si>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</si>
  <si>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</si>
  <si>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</si>
  <si>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</si>
  <si>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</si>
  <si>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</si>
  <si>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</si>
  <si>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</si>
  <si>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</si>
  <si>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</si>
  <si>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</si>
  <si>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</si>
  <si>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</si>
  <si>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</si>
  <si>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</si>
  <si>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</si>
  <si>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</si>
  <si>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</si>
  <si>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</si>
  <si>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</si>
  <si>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</si>
  <si>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</si>
  <si>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</si>
  <si>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</si>
  <si>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</si>
  <si>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</si>
  <si>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</si>
  <si>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</si>
  <si>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</si>
  <si>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</si>
  <si>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</si>
  <si>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</si>
  <si>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</si>
  <si>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</si>
  <si>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</si>
  <si>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</si>
  <si>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</si>
  <si>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</si>
  <si>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</si>
  <si>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</si>
  <si>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</si>
  <si>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</si>
  <si>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</si>
  <si>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</si>
  <si>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</si>
  <si>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</si>
  <si>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</si>
  <si>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</si>
  <si>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</si>
  <si>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</si>
  <si>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</si>
  <si>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</si>
  <si>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</si>
  <si>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</si>
  <si>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</si>
  <si>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</si>
  <si>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</si>
  <si>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</si>
  <si>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</si>
  <si>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</si>
  <si>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</si>
  <si>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</si>
  <si>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</si>
  <si>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</si>
  <si>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</si>
  <si>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</si>
  <si>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</si>
  <si>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</si>
  <si>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</si>
  <si>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</si>
  <si>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</si>
  <si>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</si>
  <si>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</si>
  <si>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</si>
  <si>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</si>
  <si>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</si>
  <si>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</si>
  <si>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</si>
  <si>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</si>
  <si>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</si>
  <si>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</si>
  <si>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</si>
  <si>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</si>
  <si>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</si>
  <si>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</si>
  <si>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</si>
  <si>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</si>
  <si>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</si>
  <si>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</si>
  <si>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</si>
  <si>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</si>
  <si>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</si>
  <si>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</si>
  <si>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</si>
  <si>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</si>
  <si>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</si>
  <si>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</si>
  <si>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</si>
  <si>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</si>
  <si>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</si>
  <si>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</si>
  <si>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</si>
  <si>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</si>
  <si>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</si>
  <si>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</si>
  <si>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</si>
  <si>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</si>
  <si>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</si>
  <si>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</si>
  <si>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</si>
  <si>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</si>
  <si>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</si>
  <si>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</si>
  <si>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</si>
  <si>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</si>
  <si>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</si>
  <si>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</si>
  <si>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</si>
  <si>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</si>
  <si>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</si>
  <si>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</si>
  <si>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</si>
  <si>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</si>
  <si>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</si>
  <si>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</si>
  <si>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</si>
  <si>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</si>
  <si>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</si>
  <si>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</si>
  <si>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</si>
  <si>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</si>
  <si>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</si>
  <si>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</si>
  <si>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</si>
  <si>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</si>
  <si>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</si>
  <si>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</si>
  <si>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</si>
  <si>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</si>
  <si>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</si>
  <si>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</si>
  <si>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</si>
  <si>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</si>
  <si>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</si>
  <si>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</si>
  <si>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</si>
  <si>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</si>
  <si>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</si>
  <si>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</si>
  <si>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</si>
  <si>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</si>
  <si>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</si>
  <si>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</si>
  <si>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</si>
  <si>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</si>
  <si>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</si>
  <si>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</si>
  <si>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</si>
  <si>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</si>
  <si>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</si>
  <si>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</si>
  <si>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</si>
  <si>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</si>
  <si>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</si>
  <si>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</si>
  <si>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</si>
  <si>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</si>
  <si>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</si>
  <si>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</si>
  <si>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</si>
  <si>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</si>
  <si>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</si>
  <si>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</si>
  <si>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</si>
  <si>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</si>
  <si>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</si>
  <si>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</si>
  <si>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</si>
  <si>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</si>
  <si>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</si>
  <si>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</si>
  <si>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</si>
  <si>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</si>
  <si>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</si>
  <si>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</si>
  <si>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</si>
  <si>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</si>
  <si>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</si>
  <si>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</si>
  <si>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</si>
  <si>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</si>
  <si>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</si>
  <si>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</si>
  <si>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</si>
  <si>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</si>
  <si>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</si>
  <si>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</si>
  <si>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</si>
  <si>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</si>
  <si>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</si>
  <si>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</si>
  <si>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</si>
  <si>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</si>
  <si>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</si>
  <si>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</si>
  <si>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</si>
  <si>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</si>
  <si>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</si>
  <si>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</si>
  <si>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</si>
  <si>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</si>
  <si>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</si>
  <si>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</si>
  <si>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</si>
  <si>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</si>
  <si>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</si>
  <si>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</si>
  <si>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</si>
  <si>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</si>
  <si>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</si>
  <si>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</si>
  <si>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</si>
  <si>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</si>
  <si>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</si>
  <si>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</si>
  <si>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</si>
  <si>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</si>
  <si>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</si>
  <si>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</si>
  <si>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</si>
  <si>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</si>
  <si>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</si>
  <si>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</si>
  <si>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</si>
  <si>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</si>
  <si>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</si>
  <si>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</si>
  <si>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</si>
  <si>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</si>
  <si>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</si>
  <si>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</si>
  <si>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</si>
  <si>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</si>
  <si>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</si>
  <si>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</si>
  <si>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</si>
  <si>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</si>
  <si>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</si>
  <si>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</si>
  <si>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</si>
  <si>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</si>
  <si>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</si>
  <si>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</si>
  <si>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</si>
  <si>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</si>
  <si>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</si>
  <si>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</si>
  <si>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</si>
  <si>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</si>
  <si>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</si>
  <si>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</si>
  <si>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</si>
  <si>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</si>
  <si>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</si>
  <si>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</si>
  <si>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</si>
  <si>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</si>
  <si>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</si>
  <si>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</si>
  <si>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</si>
  <si>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</si>
  <si>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</si>
  <si>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</si>
  <si>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</si>
  <si>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</si>
  <si>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</si>
  <si>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</si>
  <si>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</si>
  <si>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</si>
  <si>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</si>
  <si>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</si>
  <si>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</si>
  <si>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</si>
  <si>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</si>
  <si>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</si>
  <si>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</si>
  <si>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</si>
  <si>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</si>
  <si>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</si>
  <si>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</si>
  <si>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</si>
  <si>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</si>
  <si>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</si>
  <si>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</si>
  <si>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</si>
  <si>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</si>
  <si>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</si>
  <si>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</si>
  <si>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</si>
  <si>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</si>
  <si>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</si>
  <si>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</si>
  <si>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</si>
  <si>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</si>
  <si>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</si>
  <si>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</si>
  <si>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</si>
  <si>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</si>
  <si>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</si>
  <si>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</si>
  <si>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</si>
  <si>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</si>
  <si>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</si>
  <si>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</si>
  <si>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</si>
  <si>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</si>
  <si>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</si>
  <si>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</si>
  <si>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</si>
  <si>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</si>
  <si>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</si>
  <si>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</si>
  <si>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</si>
  <si>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</si>
  <si>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</si>
  <si>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</si>
  <si>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</si>
  <si>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</si>
  <si>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</si>
  <si>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</si>
  <si>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</si>
  <si>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</si>
  <si>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</si>
  <si>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</si>
  <si>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</si>
  <si>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</si>
  <si>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</si>
  <si>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</si>
  <si>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</si>
  <si>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</si>
  <si>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</si>
  <si>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</si>
  <si>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</si>
  <si>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</si>
  <si>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</si>
  <si>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</si>
  <si>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</si>
  <si>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</si>
  <si>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</si>
  <si>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</si>
  <si>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</si>
  <si>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</si>
  <si>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</si>
  <si>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</si>
  <si>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</si>
  <si>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</si>
  <si>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</si>
  <si>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</si>
  <si>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</si>
  <si>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</si>
  <si>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</si>
  <si>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</si>
  <si>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</si>
  <si>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</si>
  <si>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</si>
  <si>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</si>
  <si>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</si>
  <si>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</si>
  <si>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</si>
  <si>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</si>
  <si>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</si>
  <si>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</si>
  <si>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</si>
  <si>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</si>
  <si>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</si>
  <si>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</si>
  <si>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</si>
  <si>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</si>
  <si>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</si>
  <si>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</si>
  <si>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</si>
  <si>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</si>
  <si>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</si>
  <si>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</si>
  <si>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</si>
  <si>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</si>
  <si>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</si>
  <si>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</si>
  <si>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</si>
  <si>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</si>
  <si>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</si>
  <si>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</si>
  <si>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</si>
  <si>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</si>
  <si>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</si>
  <si>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</si>
  <si>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</si>
  <si>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</si>
  <si>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</si>
  <si>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</si>
  <si>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</si>
  <si>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</si>
  <si>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</si>
  <si>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</si>
  <si>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</si>
  <si>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</si>
  <si>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</si>
  <si>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</si>
  <si>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</si>
  <si>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</si>
  <si>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</si>
  <si>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</si>
  <si>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</si>
  <si>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</si>
  <si>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</si>
  <si>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</si>
  <si>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</si>
  <si>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</si>
  <si>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</si>
  <si>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</si>
  <si>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</si>
  <si>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</si>
  <si>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</si>
  <si>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</si>
  <si>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</si>
  <si>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</si>
  <si>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</si>
  <si>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</si>
  <si>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</si>
  <si>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</si>
  <si>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</si>
  <si>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</si>
  <si>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</si>
  <si>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</si>
  <si>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</si>
  <si>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</si>
  <si>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</si>
  <si>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</si>
  <si>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</si>
  <si>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</si>
  <si>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</si>
  <si>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</si>
  <si>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</si>
  <si>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</si>
  <si>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</si>
  <si>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</si>
  <si>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</si>
  <si>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</si>
  <si>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</si>
  <si>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</si>
  <si>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</si>
  <si>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</si>
  <si>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</si>
  <si>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</si>
  <si>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</si>
  <si>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</si>
  <si>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</si>
  <si>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</si>
  <si>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</si>
  <si>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</si>
  <si>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</si>
  <si>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</si>
  <si>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</si>
  <si>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</si>
  <si>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</si>
  <si>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</si>
  <si>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</si>
  <si>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</si>
  <si>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</si>
  <si>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</si>
  <si>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</si>
  <si>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</si>
  <si>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</si>
  <si>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</si>
  <si>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</si>
  <si>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</si>
  <si>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</si>
  <si>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</si>
  <si>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</si>
  <si>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</si>
  <si>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</si>
  <si>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</si>
  <si>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</si>
  <si>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</si>
  <si>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</si>
  <si>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</si>
  <si>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</si>
  <si>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</si>
  <si>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</si>
  <si>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</si>
  <si>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</si>
  <si>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</si>
  <si>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</si>
  <si>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</si>
  <si>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</si>
  <si>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</si>
  <si>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</si>
  <si>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</si>
  <si>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</si>
  <si>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</si>
  <si>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</si>
  <si>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</si>
  <si>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</si>
  <si>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</si>
  <si>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</si>
  <si>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</si>
  <si>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</si>
  <si>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</si>
  <si>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</si>
  <si>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</si>
  <si>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</si>
  <si>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</si>
  <si>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</si>
  <si>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</si>
  <si>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</si>
  <si>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</si>
  <si>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</si>
  <si>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</si>
  <si>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</si>
  <si>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</si>
  <si>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</si>
  <si>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</si>
  <si>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</si>
  <si>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</si>
  <si>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</si>
  <si>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</si>
  <si>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</si>
  <si>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</si>
  <si>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</si>
  <si>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</si>
  <si>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</si>
  <si>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</si>
  <si>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</si>
  <si>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</si>
  <si>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</si>
  <si>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</si>
  <si>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</si>
  <si>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</si>
  <si>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</si>
  <si>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</si>
  <si>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</si>
  <si>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</si>
  <si>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</si>
  <si>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</si>
  <si>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</si>
  <si>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</si>
  <si>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</si>
  <si>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</si>
  <si>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</si>
  <si>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</si>
  <si>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</si>
  <si>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</si>
  <si>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</si>
  <si>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</si>
  <si>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</si>
  <si>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</si>
  <si>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</si>
  <si>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</si>
  <si>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</si>
  <si>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</si>
  <si>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</si>
  <si>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</si>
  <si>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</si>
  <si>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</si>
  <si>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</si>
  <si>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</si>
  <si>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</si>
  <si>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</si>
  <si>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</si>
  <si>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</si>
  <si>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</si>
  <si>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</si>
  <si>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</si>
  <si>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</si>
  <si>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</si>
  <si>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</si>
  <si>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</si>
  <si>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</si>
  <si>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</si>
  <si>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</si>
  <si>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</si>
  <si>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</si>
  <si>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</si>
  <si>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</si>
  <si>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</si>
  <si>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</si>
  <si>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</si>
  <si>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</si>
  <si>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</si>
  <si>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</si>
  <si>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</si>
  <si>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</si>
  <si>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</si>
  <si>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</si>
  <si>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</si>
  <si>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</si>
  <si>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</si>
  <si>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</si>
  <si>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</si>
  <si>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</si>
  <si>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</si>
  <si>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</si>
  <si>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</si>
  <si>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</si>
  <si>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</si>
  <si>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</si>
  <si>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</si>
  <si>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</si>
  <si>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</si>
  <si>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</si>
  <si>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</si>
  <si>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</si>
  <si>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</si>
  <si>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</si>
  <si>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</si>
  <si>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</si>
  <si>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</si>
  <si>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</si>
  <si>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</si>
  <si>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</si>
  <si>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</si>
  <si>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</si>
  <si>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</si>
  <si>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</si>
  <si>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</si>
  <si>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</si>
  <si>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</si>
  <si>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</si>
  <si>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</si>
  <si>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</si>
  <si>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</si>
  <si>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</si>
  <si>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</si>
  <si>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</si>
  <si>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</si>
  <si>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</si>
  <si>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</si>
  <si>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</si>
  <si>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</si>
  <si>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</si>
  <si>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</si>
  <si>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</si>
  <si>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</si>
  <si>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</si>
  <si>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</si>
  <si>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</si>
  <si>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</si>
  <si>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</si>
  <si>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</si>
  <si>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</si>
  <si>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</si>
  <si>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</si>
  <si>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</si>
  <si>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</si>
  <si>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</si>
  <si>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</si>
  <si>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</si>
  <si>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</si>
  <si>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</si>
  <si>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</si>
  <si>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</si>
  <si>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</si>
  <si>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</si>
  <si>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</si>
  <si>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</si>
  <si>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</si>
  <si>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</si>
  <si>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</si>
  <si>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</si>
  <si>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</si>
  <si>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</si>
  <si>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</si>
  <si>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</si>
  <si>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</si>
  <si>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</si>
  <si>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</si>
  <si>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</si>
  <si>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</si>
  <si>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</si>
  <si>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</si>
  <si>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</si>
  <si>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</si>
  <si>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</si>
  <si>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</si>
  <si>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</si>
  <si>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</si>
  <si>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</si>
  <si>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</si>
  <si>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</si>
  <si>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</si>
  <si>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</si>
  <si>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</si>
  <si>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</si>
  <si>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</si>
  <si>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</si>
  <si>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</si>
  <si>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</si>
  <si>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</si>
  <si>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</si>
  <si>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</si>
  <si>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</si>
  <si>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</si>
  <si>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</si>
  <si>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</si>
  <si>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</si>
  <si>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</si>
  <si>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</si>
  <si>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</si>
  <si>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</si>
  <si>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</si>
  <si>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</si>
  <si>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</si>
  <si>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</si>
  <si>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</si>
  <si>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</si>
  <si>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</si>
  <si>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</si>
  <si>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</si>
  <si>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</si>
  <si>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</si>
  <si>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</si>
  <si>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</si>
  <si>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</si>
  <si>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</si>
  <si>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</si>
  <si>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</si>
  <si>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</si>
  <si>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</si>
  <si>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</si>
  <si>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</si>
  <si>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</si>
  <si>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</si>
  <si>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</si>
  <si>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</si>
  <si>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</si>
  <si>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</si>
  <si>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</si>
  <si>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</si>
  <si>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</si>
  <si>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</si>
  <si>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</si>
  <si>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</si>
  <si>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</si>
  <si>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</si>
  <si>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</si>
  <si>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</si>
  <si>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</si>
  <si>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</si>
  <si>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</si>
  <si>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</si>
  <si>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</si>
  <si>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</si>
  <si>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</si>
  <si>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</si>
  <si>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</si>
  <si>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</si>
  <si>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</si>
  <si>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</si>
  <si>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</si>
  <si>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</si>
  <si>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</si>
  <si>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</si>
  <si>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</si>
  <si>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</si>
  <si>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</si>
  <si>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</si>
  <si>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</si>
  <si>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</si>
  <si>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</si>
  <si>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</si>
  <si>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</si>
  <si>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</si>
  <si>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</si>
  <si>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</si>
  <si>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</si>
  <si>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</si>
  <si>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</si>
  <si>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</si>
  <si>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</si>
  <si>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</si>
  <si>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</si>
  <si>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</si>
  <si>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</si>
  <si>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</si>
  <si>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</si>
  <si>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</si>
  <si>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</si>
  <si>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</si>
  <si>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</si>
  <si>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</si>
  <si>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</si>
  <si>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</si>
  <si>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</si>
  <si>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</si>
  <si>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</si>
  <si>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</si>
  <si>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</si>
  <si>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</si>
  <si>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</si>
  <si>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</si>
  <si>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</si>
  <si>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</si>
  <si>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</si>
  <si>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</si>
  <si>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</si>
  <si>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</si>
  <si>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</si>
  <si>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</si>
  <si>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</si>
  <si>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</si>
  <si>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</si>
  <si>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</si>
  <si>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</si>
  <si>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</si>
  <si>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</si>
  <si>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</si>
  <si>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</si>
  <si>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</si>
  <si>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</si>
  <si>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</si>
  <si>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</si>
  <si>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</si>
  <si>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</si>
  <si>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</si>
  <si>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</si>
  <si>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</si>
  <si>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</si>
  <si>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</si>
  <si>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</si>
  <si>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</si>
  <si>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</si>
  <si>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</si>
  <si>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</si>
  <si>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</si>
  <si>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</si>
  <si>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</si>
  <si>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</si>
  <si>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</si>
  <si>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</si>
  <si>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</si>
  <si>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</si>
  <si>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</si>
  <si>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</si>
  <si>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</si>
  <si>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</si>
  <si>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</si>
  <si>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</si>
  <si>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</si>
  <si>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</si>
  <si>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</si>
  <si>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</si>
  <si>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</si>
  <si>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</si>
  <si>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</si>
  <si>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</si>
  <si>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</si>
  <si>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</si>
  <si>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</si>
  <si>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</si>
  <si>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</si>
  <si>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</si>
  <si>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</si>
  <si>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</si>
  <si>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</si>
  <si>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</si>
  <si>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</si>
  <si>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</si>
  <si>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</si>
  <si>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</si>
  <si>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</si>
  <si>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</si>
  <si>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</si>
  <si>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</si>
  <si>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</si>
  <si>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</si>
  <si>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</si>
  <si>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</si>
  <si>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</si>
  <si>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</si>
  <si>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</si>
  <si>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</si>
  <si>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</si>
  <si>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</si>
  <si>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</si>
  <si>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</si>
  <si>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</si>
  <si>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</si>
  <si>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</si>
  <si>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</si>
  <si>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</si>
  <si>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</si>
  <si>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</si>
  <si>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</si>
  <si>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</si>
  <si>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</si>
  <si>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</si>
  <si>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</si>
  <si>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</si>
  <si>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</si>
  <si>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</si>
  <si>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</si>
  <si>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</si>
  <si>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</si>
  <si>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</si>
  <si>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</si>
  <si>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</si>
  <si>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</si>
  <si>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</si>
  <si>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</si>
  <si>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</si>
  <si>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</si>
  <si>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</si>
  <si>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</si>
  <si>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</si>
  <si>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</si>
  <si>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</si>
  <si>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</si>
  <si>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</si>
  <si>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</si>
  <si>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</si>
  <si>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</si>
  <si>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</si>
  <si>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</si>
  <si>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</si>
  <si>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</si>
  <si>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</si>
  <si>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</si>
  <si>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</si>
  <si>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</si>
  <si>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</si>
  <si>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</si>
  <si>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</si>
  <si>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</si>
  <si>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</si>
  <si>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</si>
  <si>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</si>
  <si>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</si>
  <si>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</si>
  <si>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</si>
  <si>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</si>
  <si>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</si>
  <si>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</si>
  <si>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</si>
  <si>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</si>
  <si>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</si>
  <si>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</si>
  <si>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</si>
  <si>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</si>
  <si>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</si>
  <si>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</si>
  <si>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</si>
  <si>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</si>
  <si>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</si>
  <si>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</si>
  <si>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</si>
  <si>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</si>
  <si>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</si>
  <si>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</si>
  <si>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</si>
  <si>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</si>
  <si>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</si>
  <si>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</si>
  <si>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</si>
  <si>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</si>
  <si>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</si>
  <si>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</si>
  <si>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</si>
  <si>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</si>
  <si>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</si>
  <si>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</si>
  <si>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</si>
  <si>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</si>
  <si>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</si>
  <si>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</si>
  <si>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</si>
  <si>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</si>
  <si>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</si>
  <si>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</si>
  <si>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</si>
  <si>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</si>
  <si>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</si>
  <si>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</si>
  <si>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</si>
  <si>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</si>
  <si>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</si>
  <si>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</si>
  <si>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</si>
  <si>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</si>
  <si>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</si>
  <si>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</si>
  <si>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</si>
  <si>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</si>
  <si>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</si>
  <si>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</si>
  <si>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</si>
  <si>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</si>
  <si>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</si>
  <si>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</si>
  <si>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</si>
  <si>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</si>
  <si>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</si>
  <si>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</si>
  <si>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</si>
  <si>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</si>
  <si>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</si>
  <si>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</si>
  <si>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</si>
  <si>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</si>
  <si>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</si>
  <si>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</si>
  <si>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</si>
  <si>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</si>
  <si>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</si>
  <si>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</si>
  <si>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</si>
  <si>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</si>
  <si>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</si>
  <si>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</si>
  <si>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</si>
  <si>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</si>
  <si>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</si>
  <si>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</si>
  <si>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</si>
  <si>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</si>
  <si>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</si>
  <si>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</si>
  <si>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</si>
  <si>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</si>
  <si>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</si>
  <si>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</si>
  <si>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</si>
  <si>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</si>
  <si>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</si>
  <si>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</si>
  <si>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</si>
  <si>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</si>
  <si>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</si>
  <si>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</si>
  <si>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</si>
  <si>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</si>
  <si>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</si>
  <si>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</si>
  <si>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</si>
  <si>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</si>
  <si>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</si>
  <si>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</si>
  <si>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</si>
  <si>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</si>
  <si>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</si>
  <si>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</si>
  <si>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</si>
  <si>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</si>
  <si>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</si>
  <si>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</si>
  <si>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</si>
  <si>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</si>
  <si>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</si>
  <si>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</si>
  <si>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</si>
  <si>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</si>
  <si>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</si>
  <si>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</si>
  <si>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</si>
  <si>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</si>
  <si>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</si>
  <si>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</si>
  <si>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</si>
  <si>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</si>
  <si>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</si>
  <si>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</si>
  <si>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</si>
  <si>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</si>
  <si>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</si>
  <si>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</si>
  <si>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</si>
  <si>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</si>
  <si>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</si>
  <si>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</si>
  <si>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</si>
  <si>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</si>
  <si>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</si>
  <si>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</si>
  <si>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</si>
  <si>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</si>
  <si>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</si>
  <si>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</si>
  <si>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</si>
  <si>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</si>
  <si>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</si>
  <si>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</si>
  <si>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</si>
  <si>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</si>
  <si>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</si>
  <si>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</si>
  <si>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</si>
  <si>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</si>
  <si>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</si>
  <si>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</si>
  <si>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</si>
  <si>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</si>
  <si>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</si>
  <si>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</si>
  <si>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</si>
  <si>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</si>
  <si>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</si>
  <si>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</si>
  <si>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</si>
  <si>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</si>
  <si>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</si>
  <si>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</si>
  <si>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</si>
  <si>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</si>
  <si>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</si>
  <si>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</si>
  <si>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</si>
  <si>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</si>
  <si>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</si>
  <si>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</si>
  <si>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</si>
  <si>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</si>
  <si>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</si>
  <si>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</si>
  <si>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</si>
  <si>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</si>
  <si>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</si>
  <si>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</si>
  <si>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</si>
  <si>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</si>
  <si>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</si>
  <si>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</si>
  <si>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</si>
  <si>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</si>
  <si>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</si>
  <si>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</si>
  <si>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</si>
  <si>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</si>
  <si>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</si>
  <si>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</si>
  <si>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</si>
  <si>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</si>
  <si>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</si>
  <si>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</si>
  <si>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</si>
  <si>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</si>
  <si>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</si>
  <si>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</si>
  <si>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</si>
  <si>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</si>
  <si>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</si>
  <si>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</si>
  <si>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</si>
  <si>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</si>
  <si>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</si>
  <si>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</si>
  <si>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</si>
  <si>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</si>
  <si>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</si>
  <si>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</si>
  <si>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</si>
  <si>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</si>
  <si>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</si>
  <si>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</si>
  <si>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</si>
  <si>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</si>
  <si>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</si>
  <si>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</si>
  <si>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</si>
  <si>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</si>
  <si>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</si>
  <si>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</si>
  <si>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</si>
  <si>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</si>
  <si>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</si>
  <si>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</si>
  <si>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</si>
  <si>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</si>
  <si>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</si>
  <si>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</si>
  <si>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</si>
  <si>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</si>
  <si>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</si>
  <si>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</si>
  <si>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</si>
  <si>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</si>
  <si>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</si>
  <si>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</si>
  <si>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</si>
  <si>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</si>
  <si>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</si>
  <si>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</si>
  <si>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</si>
  <si>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</si>
  <si>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</si>
  <si>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</si>
  <si>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</si>
  <si>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</si>
  <si>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</si>
  <si>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</si>
  <si>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</si>
  <si>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</si>
  <si>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</si>
  <si>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</si>
  <si>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</si>
  <si>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</si>
  <si>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</si>
  <si>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</si>
  <si>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</si>
  <si>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</si>
  <si>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</si>
  <si>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</si>
  <si>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</si>
  <si>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</si>
  <si>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</si>
  <si>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</si>
  <si>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</si>
  <si>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</si>
  <si>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</si>
  <si>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</si>
  <si>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</si>
  <si>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</si>
  <si>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</si>
  <si>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</si>
  <si>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</si>
  <si>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</si>
  <si>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</si>
  <si>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</si>
  <si>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</si>
  <si>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</si>
  <si>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</si>
  <si>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</si>
  <si>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</si>
  <si>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</si>
  <si>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</si>
  <si>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</si>
  <si>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</si>
  <si>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</si>
  <si>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</si>
  <si>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</si>
  <si>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</si>
  <si>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</si>
  <si>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</si>
  <si>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</si>
  <si>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</si>
  <si>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</si>
  <si>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</si>
  <si>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</si>
  <si>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</si>
  <si>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</si>
  <si>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</si>
  <si>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</si>
  <si>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</si>
  <si>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</si>
  <si>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</si>
  <si>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</si>
  <si>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</si>
  <si>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</si>
  <si>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</si>
  <si>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</si>
  <si>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</si>
  <si>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</si>
  <si>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</si>
  <si>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</si>
  <si>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</si>
  <si>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</si>
  <si>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</si>
  <si>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</si>
  <si>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</si>
  <si>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</si>
  <si>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</si>
  <si>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</si>
  <si>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</si>
  <si>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</si>
  <si>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</si>
  <si>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</si>
  <si>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</si>
  <si>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</si>
  <si>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</si>
  <si>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</si>
  <si>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</si>
  <si>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</si>
  <si>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</si>
  <si>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</si>
  <si>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</si>
  <si>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</si>
  <si>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</si>
  <si>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</si>
  <si>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</si>
  <si>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</si>
  <si>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</si>
  <si>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</si>
  <si>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</si>
  <si>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</si>
  <si>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</si>
  <si>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</si>
  <si>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</si>
  <si>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</si>
  <si>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</si>
  <si>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</si>
  <si>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</si>
  <si>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</si>
  <si>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</si>
  <si>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</si>
  <si>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</si>
  <si>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</si>
  <si>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</si>
  <si>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</si>
  <si>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</si>
  <si>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</si>
  <si>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</si>
  <si>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</si>
  <si>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</si>
  <si>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</si>
  <si>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</si>
  <si>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</si>
  <si>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</si>
  <si>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</si>
  <si>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</si>
  <si>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</si>
  <si>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</si>
  <si>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</si>
  <si>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</si>
  <si>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</si>
  <si>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</si>
  <si>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</si>
  <si>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</si>
  <si>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</si>
  <si>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</si>
  <si>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</si>
  <si>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</si>
  <si>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</si>
  <si>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</si>
  <si>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</si>
  <si>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</si>
  <si>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</si>
  <si>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</si>
  <si>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</si>
  <si>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</si>
  <si>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</si>
  <si>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</si>
  <si>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</si>
  <si>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</si>
  <si>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</si>
  <si>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</si>
  <si>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</si>
  <si>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</si>
  <si>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</si>
  <si>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</si>
  <si>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</si>
  <si>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</si>
  <si>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</si>
  <si>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</si>
  <si>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</si>
  <si>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</si>
  <si>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</si>
  <si>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</si>
  <si>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</si>
  <si>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</si>
  <si>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</si>
  <si>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</si>
  <si>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</si>
  <si>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</si>
  <si>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</si>
  <si>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</si>
  <si>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</si>
  <si>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</si>
  <si>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</si>
  <si>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</si>
  <si>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</si>
  <si>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</si>
  <si>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</si>
  <si>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</si>
  <si>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</si>
  <si>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</si>
  <si>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</si>
  <si>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</si>
  <si>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</si>
  <si>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</si>
  <si>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</si>
  <si>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</si>
  <si>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</si>
  <si>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</si>
  <si>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</si>
  <si>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</si>
  <si>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</si>
  <si>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</si>
  <si>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</si>
  <si>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</si>
  <si>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</si>
  <si>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</si>
  <si>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</si>
  <si>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</si>
  <si>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</si>
  <si>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</si>
  <si>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</si>
  <si>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</si>
  <si>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</si>
  <si>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</si>
  <si>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</si>
  <si>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</si>
  <si>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</si>
  <si>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</si>
  <si>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</si>
  <si>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</si>
  <si>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</si>
  <si>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</si>
  <si>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</si>
  <si>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</si>
  <si>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</si>
  <si>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</si>
  <si>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</si>
  <si>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</si>
  <si>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</si>
  <si>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</si>
  <si>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</si>
  <si>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</si>
  <si>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</si>
  <si>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</si>
  <si>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</si>
  <si>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</si>
  <si>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</si>
  <si>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</si>
  <si>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</si>
  <si>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</si>
  <si>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</si>
  <si>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</si>
  <si>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</si>
  <si>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</si>
  <si>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</si>
  <si>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</si>
  <si>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</si>
  <si>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</si>
  <si>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</si>
  <si>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</si>
  <si>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</si>
  <si>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</si>
  <si>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</si>
  <si>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</si>
  <si>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</si>
  <si>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</si>
  <si>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</si>
  <si>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</si>
  <si>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</si>
  <si>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</si>
  <si>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</si>
  <si>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</si>
  <si>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</si>
  <si>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</si>
  <si>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</si>
  <si>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</si>
  <si>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</si>
  <si>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</si>
  <si>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</si>
  <si>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</si>
  <si>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</si>
  <si>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</si>
  <si>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</si>
  <si>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</si>
  <si>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</si>
  <si>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</si>
  <si>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</si>
  <si>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</si>
  <si>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</si>
  <si>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</si>
  <si>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</si>
  <si>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</si>
  <si>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</si>
  <si>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</si>
  <si>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</si>
  <si>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</si>
  <si>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</si>
  <si>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</si>
  <si>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</si>
  <si>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</si>
  <si>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</si>
  <si>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</si>
  <si>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</si>
  <si>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</si>
  <si>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</si>
  <si>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</si>
  <si>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</si>
  <si>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</si>
  <si>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</si>
  <si>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</si>
  <si>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</si>
  <si>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</si>
  <si>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</si>
  <si>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</si>
  <si>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</si>
  <si>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</si>
  <si>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</si>
  <si>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</si>
  <si>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</si>
  <si>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</si>
  <si>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</si>
  <si>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</si>
  <si>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</si>
  <si>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</si>
  <si>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</si>
  <si>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</si>
  <si>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</si>
  <si>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</si>
  <si>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</si>
  <si>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</si>
  <si>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</si>
  <si>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</si>
  <si>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</si>
  <si>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</si>
  <si>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</si>
  <si>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</si>
  <si>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</si>
  <si>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</si>
  <si>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</si>
  <si>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</si>
  <si>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</si>
  <si>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</si>
  <si>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</si>
  <si>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</si>
  <si>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</si>
  <si>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</si>
  <si>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</si>
  <si>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</si>
  <si>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</si>
  <si>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</si>
  <si>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</si>
  <si>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</si>
  <si>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</si>
  <si>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</si>
  <si>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</si>
  <si>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</si>
  <si>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</si>
  <si>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</si>
  <si>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</si>
  <si>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</si>
  <si>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</si>
  <si>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</si>
  <si>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</si>
  <si>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</si>
  <si>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</si>
  <si>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</si>
  <si>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</si>
  <si>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</si>
  <si>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</si>
  <si>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</si>
  <si>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</si>
  <si>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</si>
  <si>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</si>
  <si>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</si>
  <si>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</si>
  <si>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</si>
  <si>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</si>
  <si>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</si>
  <si>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</si>
  <si>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</si>
  <si>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</si>
  <si>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</si>
  <si>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</si>
  <si>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</si>
  <si>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</si>
  <si>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</si>
  <si>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</si>
  <si>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</si>
  <si>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</si>
  <si>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</si>
  <si>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</si>
  <si>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</si>
  <si>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</si>
  <si>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</si>
  <si>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</si>
  <si>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</si>
  <si>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</si>
  <si>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</si>
  <si>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</si>
  <si>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</si>
  <si>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</si>
  <si>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</si>
  <si>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</si>
  <si>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</si>
  <si>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</si>
  <si>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</si>
  <si>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</si>
  <si>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</si>
  <si>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</si>
  <si>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</si>
  <si>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</si>
  <si>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</si>
  <si>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</si>
  <si>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</si>
  <si>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</si>
  <si>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</si>
  <si>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</si>
  <si>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</si>
  <si>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</si>
  <si>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</si>
  <si>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</si>
  <si>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</si>
  <si>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</si>
  <si>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</si>
  <si>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</si>
  <si>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</si>
  <si>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</si>
  <si>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</si>
  <si>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</si>
  <si>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</si>
  <si>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</si>
  <si>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</si>
  <si>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</si>
  <si>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</si>
  <si>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</si>
  <si>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</si>
  <si>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</si>
  <si>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</si>
  <si>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</si>
  <si>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</si>
  <si>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</si>
  <si>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</si>
  <si>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</si>
  <si>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</si>
  <si>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</si>
  <si>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</si>
  <si>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</si>
  <si>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</si>
  <si>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</si>
  <si>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</si>
  <si>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</si>
  <si>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</si>
  <si>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</si>
  <si>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</si>
  <si>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</si>
  <si>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</si>
  <si>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</si>
  <si>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</si>
  <si>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</si>
  <si>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</si>
  <si>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</si>
  <si>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</si>
  <si>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</si>
  <si>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</si>
  <si>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</si>
  <si>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</si>
  <si>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</si>
  <si>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</si>
  <si>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</si>
  <si>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</si>
  <si>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</si>
  <si>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</si>
  <si>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</si>
  <si>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</si>
  <si>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</si>
  <si>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</si>
  <si>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</si>
  <si>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</si>
  <si>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</si>
  <si>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</si>
  <si>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</si>
  <si>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</si>
  <si>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</si>
  <si>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</si>
  <si>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</si>
  <si>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</si>
  <si>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</si>
  <si>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</si>
  <si>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</si>
  <si>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</si>
  <si>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</si>
  <si>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</si>
  <si>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</si>
  <si>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</si>
  <si>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</si>
  <si>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</si>
  <si>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</si>
  <si>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</si>
  <si>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</si>
  <si>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</si>
  <si>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</si>
  <si>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</si>
  <si>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</si>
  <si>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</si>
  <si>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</si>
  <si>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</si>
  <si>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</si>
  <si>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</si>
  <si>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</si>
  <si>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</si>
  <si>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</si>
  <si>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</si>
  <si>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</si>
  <si>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</si>
  <si>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</si>
  <si>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</si>
  <si>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</si>
  <si>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</si>
  <si>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</si>
  <si>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</si>
  <si>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</si>
  <si>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</si>
  <si>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</si>
  <si>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</si>
  <si>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</si>
  <si>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</si>
  <si>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</si>
  <si>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</si>
  <si>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</si>
  <si>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</si>
  <si>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</si>
  <si>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</si>
  <si>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</si>
  <si>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</si>
  <si>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</si>
  <si>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</si>
  <si>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</si>
  <si>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</si>
  <si>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</si>
  <si>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</si>
  <si>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</si>
  <si>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</si>
  <si>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</si>
  <si>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</si>
  <si>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</si>
  <si>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</si>
  <si>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</si>
  <si>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</si>
  <si>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</si>
  <si>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</si>
  <si>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</si>
  <si>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</si>
  <si>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</si>
  <si>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</si>
  <si>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</si>
  <si>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</si>
  <si>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</si>
  <si>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</si>
  <si>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</si>
  <si>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</si>
  <si>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</si>
  <si>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</si>
  <si>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</si>
  <si>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</si>
  <si>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</si>
  <si>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</si>
  <si>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</si>
  <si>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</si>
  <si>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</si>
  <si>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</si>
  <si>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</si>
  <si>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</si>
  <si>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</si>
  <si>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</si>
  <si>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</si>
  <si>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</si>
  <si>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</si>
  <si>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</si>
  <si>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</si>
  <si>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</si>
  <si>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</si>
  <si>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</si>
  <si>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</si>
  <si>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</si>
  <si>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</si>
  <si>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</si>
  <si>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</si>
  <si>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</si>
  <si>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</si>
  <si>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</si>
  <si>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</si>
  <si>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</si>
  <si>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</si>
  <si>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</si>
  <si>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</si>
  <si>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</si>
  <si>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</si>
  <si>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</si>
  <si>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</si>
  <si>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</si>
  <si>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</si>
  <si>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</si>
  <si>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</si>
  <si>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</si>
  <si>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</si>
  <si>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</si>
  <si>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</si>
  <si>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</si>
  <si>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</si>
  <si>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</si>
  <si>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</si>
  <si>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</si>
  <si>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</si>
  <si>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</si>
  <si>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</si>
  <si>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</si>
  <si>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</si>
  <si>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</si>
  <si>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</si>
  <si>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</si>
  <si>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</si>
  <si>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</si>
  <si>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</si>
  <si>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</si>
  <si>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</si>
  <si>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</si>
  <si>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</si>
  <si>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</si>
  <si>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</si>
  <si>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</si>
  <si>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</si>
  <si>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</si>
  <si>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</si>
  <si>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</si>
  <si>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</si>
  <si>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</si>
  <si>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</si>
  <si>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</si>
  <si>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</si>
  <si>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</si>
  <si>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</si>
  <si>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</si>
  <si>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</si>
  <si>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</si>
  <si>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</si>
  <si>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</si>
  <si>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</si>
  <si>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</si>
  <si>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</si>
  <si>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</si>
  <si>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</si>
  <si>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</si>
  <si>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</si>
  <si>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</si>
  <si>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</si>
  <si>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</si>
  <si>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</si>
  <si>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</si>
  <si>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</si>
  <si>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</si>
  <si>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</si>
  <si>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</si>
  <si>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</si>
  <si>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</si>
  <si>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</si>
  <si>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</si>
  <si>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</si>
  <si>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</si>
  <si>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</si>
  <si>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</si>
  <si>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</si>
  <si>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</si>
  <si>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</si>
  <si>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</si>
  <si>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</si>
  <si>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</si>
  <si>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</si>
  <si>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</si>
  <si>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</si>
  <si>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</si>
  <si>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</si>
  <si>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</si>
  <si>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</si>
  <si>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</si>
  <si>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</si>
  <si>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</si>
  <si>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</si>
  <si>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</si>
  <si>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</si>
  <si>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</si>
  <si>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</si>
  <si>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</si>
  <si>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</si>
  <si>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</si>
  <si>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</si>
  <si>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</si>
  <si>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</si>
  <si>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</si>
  <si>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</si>
  <si>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</si>
  <si>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</si>
  <si>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</si>
  <si>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</si>
  <si>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</si>
  <si>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</si>
  <si>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</si>
  <si>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</si>
  <si>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</si>
  <si>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</si>
  <si>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</si>
  <si>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</si>
  <si>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</si>
  <si>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</si>
  <si>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</si>
  <si>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</si>
  <si>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</si>
  <si>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</si>
  <si>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</si>
  <si>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</si>
  <si>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</si>
  <si>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</si>
  <si>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</si>
  <si>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</si>
  <si>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</si>
  <si>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</si>
  <si>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</si>
  <si>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</si>
  <si>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</si>
  <si>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</si>
  <si>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</si>
  <si>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</si>
  <si>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</si>
  <si>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</si>
  <si>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</si>
  <si>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</si>
  <si>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</si>
  <si>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</si>
  <si>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</si>
  <si>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</si>
  <si>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</si>
  <si>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</si>
  <si>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</si>
  <si>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</si>
  <si>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</si>
  <si>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</si>
  <si>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</si>
  <si>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</si>
  <si>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</si>
  <si>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</si>
  <si>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</si>
  <si>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</si>
  <si>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</si>
  <si>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</si>
  <si>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</si>
  <si>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</si>
  <si>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</si>
  <si>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</si>
  <si>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</si>
  <si>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</si>
  <si>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</si>
  <si>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</si>
  <si>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</si>
  <si>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</si>
  <si>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</si>
  <si>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</si>
  <si>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</si>
  <si>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</si>
  <si>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</si>
  <si>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</si>
  <si>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</si>
  <si>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</si>
  <si>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</si>
  <si>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</si>
  <si>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</si>
  <si>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</si>
  <si>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</si>
  <si>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</si>
  <si>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</si>
  <si>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</si>
  <si>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</si>
  <si>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</si>
  <si>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</si>
  <si>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</si>
  <si>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</si>
  <si>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</si>
  <si>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</si>
  <si>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</si>
  <si>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</si>
  <si>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</si>
  <si>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</si>
  <si>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</si>
  <si>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</si>
  <si>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</si>
  <si>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</si>
  <si>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</si>
  <si>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</si>
  <si>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</si>
  <si>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</si>
  <si>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</si>
  <si>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</si>
  <si>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</si>
  <si>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</si>
  <si>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</si>
  <si>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</si>
  <si>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</si>
  <si>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</si>
  <si>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</si>
  <si>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</si>
  <si>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</si>
  <si>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</si>
  <si>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</si>
  <si>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</si>
  <si>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</si>
  <si>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</si>
  <si>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</si>
  <si>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</si>
  <si>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</si>
  <si>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</si>
  <si>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</si>
  <si>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</si>
  <si>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</si>
  <si>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</si>
  <si>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</si>
  <si>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</si>
  <si>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</si>
  <si>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</si>
  <si>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</si>
  <si>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</si>
  <si>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</si>
  <si>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</si>
  <si>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</si>
  <si>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</si>
  <si>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</si>
  <si>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</si>
  <si>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</si>
  <si>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</si>
  <si>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</si>
  <si>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</si>
  <si>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</si>
  <si>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</si>
  <si>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</si>
  <si>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</si>
  <si>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</si>
  <si>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</si>
  <si>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</si>
  <si>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</si>
  <si>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</si>
  <si>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</si>
  <si>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</si>
  <si>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</si>
  <si>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</si>
  <si>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</si>
  <si>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</si>
  <si>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</si>
  <si>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</si>
  <si>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</si>
  <si>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</si>
  <si>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</si>
  <si>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</si>
  <si>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</si>
  <si>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</si>
  <si>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</si>
  <si>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</si>
  <si>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</si>
  <si>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</si>
  <si>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</si>
  <si>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</si>
  <si>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</si>
  <si>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</si>
  <si>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</si>
  <si>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</si>
  <si>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</si>
  <si>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</si>
  <si>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</si>
  <si>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</si>
  <si>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</si>
  <si>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</si>
  <si>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</si>
  <si>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</si>
  <si>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</si>
  <si>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</si>
  <si>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</si>
  <si>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</si>
  <si>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</si>
  <si>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</si>
  <si>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</si>
  <si>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</si>
  <si>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</si>
  <si>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</si>
  <si>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</si>
  <si>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</si>
  <si>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</si>
  <si>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</si>
  <si>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</si>
  <si>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</si>
  <si>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</si>
  <si>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</si>
  <si>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</si>
  <si>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</si>
  <si>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</si>
  <si>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</si>
  <si>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</si>
  <si>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</si>
  <si>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</si>
  <si>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</si>
  <si>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</si>
  <si>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</si>
  <si>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</si>
  <si>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</si>
  <si>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</si>
  <si>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</si>
  <si>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</si>
  <si>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</si>
  <si>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</si>
  <si>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</si>
  <si>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</si>
  <si>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</si>
  <si>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</si>
  <si>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</si>
  <si>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</si>
  <si>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</si>
  <si>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</si>
  <si>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</si>
  <si>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</si>
  <si>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</si>
  <si>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</si>
  <si>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</si>
  <si>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</si>
  <si>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</si>
  <si>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</si>
  <si>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</si>
  <si>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</si>
  <si>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</si>
  <si>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</si>
  <si>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</si>
  <si>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</si>
  <si>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</si>
  <si>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</si>
  <si>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</si>
  <si>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</si>
  <si>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</si>
  <si>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</si>
  <si>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</si>
  <si>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</si>
  <si>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</si>
  <si>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</si>
  <si>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</si>
  <si>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</si>
  <si>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</si>
  <si>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</si>
  <si>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</si>
  <si>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</si>
  <si>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</si>
  <si>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</si>
  <si>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</si>
  <si>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</si>
  <si>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</si>
  <si>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</si>
  <si>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</si>
  <si>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</si>
  <si>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</si>
  <si>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</si>
  <si>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</si>
  <si>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</si>
  <si>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</si>
  <si>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</si>
  <si>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</si>
  <si>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</si>
  <si>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</si>
  <si>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</si>
  <si>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</si>
  <si>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</si>
  <si>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</si>
  <si>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</si>
  <si>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</si>
  <si>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</si>
  <si>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</si>
  <si>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</si>
  <si>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</si>
  <si>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</si>
  <si>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</si>
  <si>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</si>
  <si>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</si>
  <si>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</si>
  <si>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</si>
  <si>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</si>
  <si>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</si>
  <si>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</si>
  <si>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</si>
  <si>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</si>
  <si>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</si>
  <si>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</si>
  <si>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</si>
  <si>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</si>
  <si>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</si>
  <si>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</si>
  <si>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</si>
  <si>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</si>
  <si>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</si>
  <si>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</si>
  <si>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</si>
  <si>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</si>
  <si>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</si>
  <si>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</si>
  <si>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</si>
  <si>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</si>
  <si>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</si>
  <si>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</si>
  <si>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</si>
  <si>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</si>
  <si>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</si>
  <si>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</si>
  <si>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</si>
  <si>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</si>
  <si>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</si>
  <si>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</si>
  <si>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</si>
  <si>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</si>
  <si>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</si>
  <si>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</si>
  <si>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</si>
  <si>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</si>
  <si>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</si>
  <si>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</si>
  <si>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</si>
  <si>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</si>
  <si>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</si>
  <si>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</si>
  <si>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</si>
  <si>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</si>
  <si>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</si>
  <si>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</si>
  <si>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</si>
  <si>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</si>
  <si>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</si>
  <si>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</si>
  <si>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</si>
  <si>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</si>
  <si>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</si>
  <si>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</si>
  <si>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</si>
  <si>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</si>
  <si>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</si>
  <si>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</si>
  <si>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</si>
  <si>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</si>
  <si>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</si>
  <si>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</si>
  <si>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</si>
  <si>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</si>
  <si>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</si>
  <si>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</si>
  <si>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</si>
  <si>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</si>
  <si>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</si>
  <si>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</si>
  <si>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</si>
  <si>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</si>
  <si>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</si>
  <si>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</si>
  <si>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</si>
  <si>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</si>
  <si>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</si>
  <si>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</si>
  <si>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</si>
  <si>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</si>
  <si>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</si>
  <si>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</si>
  <si>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</si>
  <si>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</si>
  <si>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</si>
  <si>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</si>
  <si>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</si>
  <si>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</si>
  <si>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</si>
  <si>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</si>
  <si>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</si>
  <si>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</si>
  <si>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</si>
  <si>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</si>
  <si>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</si>
  <si>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</si>
  <si>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</si>
  <si>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</si>
  <si>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</si>
  <si>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</si>
  <si>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</si>
  <si>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</si>
  <si>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</si>
  <si>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</si>
  <si>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</si>
  <si>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</si>
  <si>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</si>
  <si>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</si>
  <si>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</si>
  <si>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</si>
  <si>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</si>
  <si>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</si>
  <si>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</si>
  <si>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</si>
  <si>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</si>
  <si>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</si>
  <si>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</si>
  <si>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</si>
  <si>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</si>
  <si>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</si>
  <si>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</si>
  <si>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</si>
  <si>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</si>
  <si>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</si>
  <si>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</si>
  <si>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</si>
  <si>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</si>
  <si>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</si>
  <si>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</si>
  <si>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</si>
  <si>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</si>
  <si>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</si>
  <si>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</si>
  <si>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</si>
  <si>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</si>
  <si>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</si>
  <si>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</si>
  <si>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</si>
  <si>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</si>
  <si>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</si>
  <si>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</si>
  <si>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</si>
  <si>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</si>
  <si>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</si>
  <si>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</si>
  <si>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</si>
  <si>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</si>
  <si>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</si>
  <si>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</si>
  <si>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</si>
  <si>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</si>
  <si>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</si>
  <si>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</si>
  <si>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</si>
  <si>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</si>
  <si>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</si>
  <si>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</si>
  <si>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</si>
  <si>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</si>
  <si>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</si>
  <si>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</si>
  <si>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</si>
  <si>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</si>
  <si>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</si>
  <si>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</si>
  <si>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</si>
  <si>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</si>
  <si>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</si>
  <si>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</si>
  <si>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</si>
  <si>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</si>
  <si>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</si>
  <si>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</si>
  <si>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</si>
  <si>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</si>
  <si>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</si>
  <si>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</si>
  <si>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</si>
  <si>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</si>
  <si>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</si>
  <si>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</si>
  <si>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</si>
  <si>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</si>
  <si>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</si>
  <si>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</si>
  <si>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</si>
  <si>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</si>
  <si>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</si>
  <si>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</si>
  <si>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</si>
  <si>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</si>
  <si>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</si>
  <si>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</si>
  <si>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</si>
  <si>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</si>
  <si>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</si>
  <si>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</si>
  <si>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</si>
  <si>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</si>
  <si>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</si>
  <si>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</si>
  <si>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</si>
  <si>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</si>
  <si>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</si>
  <si>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</si>
  <si>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</si>
  <si>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</si>
  <si>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</si>
  <si>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</si>
  <si>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</si>
  <si>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</si>
  <si>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</si>
  <si>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</si>
  <si>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</si>
  <si>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</si>
  <si>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</si>
  <si>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</si>
  <si>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</si>
  <si>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</si>
  <si>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</si>
  <si>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</si>
  <si>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</si>
  <si>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</si>
  <si>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</si>
  <si>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</si>
  <si>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</si>
  <si>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</si>
  <si>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</si>
  <si>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</si>
  <si>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</si>
  <si>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</si>
  <si>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</si>
  <si>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</si>
  <si>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</si>
  <si>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</si>
  <si>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</si>
  <si>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</si>
  <si>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</si>
  <si>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</si>
  <si>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</si>
  <si>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</si>
  <si>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</si>
  <si>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</si>
  <si>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</si>
  <si>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</si>
  <si>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</si>
  <si>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</si>
  <si>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</si>
  <si>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</si>
  <si>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</si>
  <si>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</si>
  <si>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</si>
  <si>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</si>
  <si>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</si>
  <si>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</si>
  <si>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</si>
  <si>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</si>
  <si>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</si>
  <si>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</si>
  <si>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</si>
  <si>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</si>
  <si>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</si>
  <si>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</si>
  <si>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</si>
  <si>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</si>
  <si>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</si>
  <si>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</si>
  <si>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</si>
  <si>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</si>
  <si>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</si>
  <si>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</si>
  <si>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</si>
  <si>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</si>
  <si>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</si>
  <si>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</si>
  <si>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</si>
  <si>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</si>
  <si>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</si>
  <si>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</si>
  <si>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</si>
  <si>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</si>
  <si>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</si>
  <si>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</si>
  <si>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</si>
  <si>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</si>
  <si>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</si>
  <si>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</si>
  <si>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</si>
  <si>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</si>
  <si>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</si>
  <si>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</si>
  <si>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</si>
  <si>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</si>
  <si>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</si>
  <si>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</si>
  <si>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</si>
  <si>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</si>
  <si>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</si>
  <si>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</si>
  <si>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</si>
  <si>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</si>
  <si>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</si>
  <si>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</si>
  <si>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</si>
  <si>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</si>
  <si>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</si>
  <si>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</si>
  <si>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</si>
  <si>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</si>
  <si>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</si>
  <si>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</si>
  <si>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</si>
  <si>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</si>
  <si>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</si>
  <si>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</si>
  <si>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</si>
  <si>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</si>
  <si>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</si>
  <si>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</si>
  <si>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</si>
  <si>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</si>
  <si>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</si>
  <si>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</si>
  <si>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</si>
  <si>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</si>
  <si>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</si>
  <si>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</si>
  <si>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</si>
  <si>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</si>
  <si>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</si>
  <si>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</si>
  <si>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</si>
  <si>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</si>
  <si>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</si>
  <si>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</si>
  <si>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</si>
  <si>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</si>
  <si>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</si>
  <si>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</si>
  <si>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</si>
  <si>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</si>
  <si>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</si>
  <si>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</si>
  <si>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</si>
  <si>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</si>
  <si>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</si>
  <si>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</si>
  <si>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</si>
  <si>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</si>
  <si>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</si>
  <si>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</si>
  <si>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</si>
  <si>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</si>
  <si>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</si>
  <si>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</si>
  <si>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</si>
  <si>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</si>
  <si>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</si>
  <si>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</si>
  <si>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</si>
  <si>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</si>
  <si>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</si>
  <si>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</si>
  <si>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</si>
  <si>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</si>
  <si>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</si>
  <si>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</si>
  <si>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</si>
  <si>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</si>
  <si>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</si>
  <si>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</si>
  <si>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</si>
  <si>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</si>
  <si>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</si>
  <si>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</si>
  <si>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</si>
  <si>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</si>
  <si>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</si>
  <si>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</si>
  <si>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</si>
  <si>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</si>
  <si>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</si>
  <si>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</si>
  <si>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</si>
  <si>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</si>
  <si>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</si>
  <si>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</si>
  <si>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</si>
  <si>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</si>
  <si>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</si>
  <si>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</si>
  <si>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</si>
  <si>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</si>
  <si>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</si>
  <si>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</si>
  <si>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</si>
  <si>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</si>
  <si>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</si>
  <si>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</si>
  <si>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</si>
  <si>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</si>
  <si>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</si>
  <si>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</si>
  <si>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</si>
  <si>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</si>
  <si>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</si>
  <si>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</si>
  <si>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</si>
  <si>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</si>
  <si>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</si>
  <si>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</si>
  <si>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</si>
  <si>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</si>
  <si>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</si>
  <si>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</si>
  <si>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</si>
  <si>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</si>
  <si>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</si>
  <si>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</si>
  <si>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</si>
  <si>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</si>
  <si>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</si>
  <si>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</si>
  <si>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</si>
  <si>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</si>
  <si>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</si>
  <si>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</si>
  <si>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</si>
  <si>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</si>
  <si>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</si>
  <si>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</si>
  <si>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</si>
  <si>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</si>
  <si>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</si>
  <si>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</si>
  <si>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</si>
  <si>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</si>
  <si>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</si>
  <si>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</si>
  <si>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</si>
  <si>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</si>
  <si>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</si>
  <si>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</si>
  <si>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</si>
  <si>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</si>
  <si>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</si>
  <si>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</si>
  <si>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</si>
  <si>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</si>
  <si>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</si>
  <si>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</si>
  <si>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</si>
  <si>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</si>
  <si>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</si>
  <si>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</si>
  <si>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</si>
  <si>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</si>
  <si>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</si>
  <si>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</si>
  <si>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</si>
  <si>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</si>
  <si>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</si>
  <si>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</si>
  <si>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</si>
  <si>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</si>
  <si>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</si>
  <si>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</si>
  <si>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</si>
  <si>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</si>
  <si>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</si>
  <si>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</si>
  <si>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</si>
  <si>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</si>
  <si>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</si>
  <si>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</si>
  <si>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</si>
  <si>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</si>
  <si>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</si>
  <si>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</si>
  <si>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</si>
  <si>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</si>
  <si>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</si>
  <si>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</si>
  <si>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</si>
  <si>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</si>
  <si>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</si>
  <si>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</si>
  <si>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</si>
  <si>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</si>
  <si>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</si>
  <si>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</si>
  <si>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</si>
  <si>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</si>
  <si>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</si>
  <si>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</si>
  <si>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</si>
  <si>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</si>
  <si>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</si>
  <si>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</si>
  <si>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</si>
  <si>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</si>
  <si>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</si>
  <si>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</si>
  <si>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</si>
  <si>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</si>
  <si>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</si>
  <si>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</si>
  <si>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</si>
  <si>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</si>
  <si>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</si>
  <si>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</si>
  <si>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</si>
  <si>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</si>
  <si>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</si>
  <si>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</si>
  <si>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</si>
  <si>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</si>
  <si>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</si>
  <si>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</si>
  <si>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</si>
  <si>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</si>
  <si>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</si>
  <si>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</si>
  <si>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</si>
  <si>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</si>
  <si>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</si>
  <si>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</si>
  <si>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</si>
  <si>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</si>
  <si>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</si>
  <si>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</si>
  <si>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</si>
  <si>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</si>
  <si>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</si>
  <si>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</si>
  <si>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</si>
  <si>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</si>
  <si>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</si>
  <si>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</si>
  <si>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</si>
  <si>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</si>
  <si>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</si>
  <si>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</si>
  <si>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</si>
  <si>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</si>
  <si>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</si>
  <si>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</si>
  <si>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</si>
  <si>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</si>
  <si>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</si>
  <si>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</si>
  <si>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</si>
  <si>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</si>
  <si>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</si>
  <si>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</si>
  <si>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</si>
  <si>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</si>
  <si>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</si>
  <si>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</si>
  <si>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</si>
  <si>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</si>
  <si>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</si>
  <si>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</si>
  <si>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</si>
  <si>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</si>
  <si>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</si>
  <si>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</si>
  <si>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</si>
  <si>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</si>
  <si>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</si>
  <si>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</si>
  <si>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</si>
  <si>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</si>
  <si>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</si>
  <si>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</si>
  <si>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</si>
  <si>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</si>
  <si>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</si>
  <si>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</si>
  <si>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</si>
  <si>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</si>
  <si>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</si>
  <si>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</si>
  <si>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</si>
  <si>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</si>
  <si>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</si>
  <si>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</si>
  <si>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</si>
  <si>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</si>
  <si>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</si>
  <si>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</si>
  <si>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</si>
  <si>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</si>
  <si>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</si>
  <si>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</si>
  <si>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</si>
  <si>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</si>
  <si>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</si>
  <si>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</si>
  <si>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</si>
  <si>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</si>
  <si>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</si>
  <si>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</si>
  <si>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</si>
  <si>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</si>
  <si>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</si>
  <si>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</si>
  <si>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</si>
  <si>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</si>
  <si>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</si>
  <si>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</si>
  <si>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</si>
  <si>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</si>
  <si>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</si>
  <si>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</si>
  <si>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</si>
  <si>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</si>
  <si>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</si>
  <si>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</si>
  <si>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</si>
  <si>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</si>
  <si>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</si>
  <si>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</si>
  <si>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</si>
  <si>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</si>
  <si>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</si>
  <si>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</si>
  <si>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</si>
  <si>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</si>
  <si>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</si>
  <si>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</si>
  <si>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</si>
  <si>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</si>
  <si>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</si>
  <si>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</si>
  <si>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</si>
  <si>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</si>
  <si>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</si>
  <si>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</si>
  <si>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</si>
  <si>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</si>
  <si>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</si>
  <si>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</si>
  <si>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</si>
  <si>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</si>
  <si>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</si>
  <si>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</si>
  <si>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</si>
  <si>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</si>
  <si>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</si>
  <si>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</si>
  <si>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</si>
  <si>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</si>
  <si>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</si>
  <si>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</si>
  <si>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</si>
  <si>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</si>
  <si>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</si>
  <si>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</si>
  <si>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</si>
  <si>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</si>
  <si>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</si>
  <si>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</si>
  <si>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</si>
  <si>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</si>
  <si>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</si>
  <si>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</si>
  <si>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</si>
  <si>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</si>
  <si>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</si>
  <si>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</si>
  <si>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</si>
  <si>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</si>
  <si>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</si>
  <si>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</si>
  <si>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</si>
  <si>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</si>
  <si>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</si>
  <si>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</si>
  <si>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</si>
  <si>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</si>
  <si>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</si>
  <si>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</si>
  <si>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</si>
  <si>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</si>
  <si>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</si>
  <si>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</si>
  <si>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</si>
  <si>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</si>
  <si>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</si>
  <si>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</si>
  <si>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</si>
  <si>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</si>
  <si>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</si>
  <si>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</si>
  <si>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</si>
  <si>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</si>
  <si>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</si>
  <si>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</si>
  <si>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</si>
  <si>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</si>
  <si>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</si>
  <si>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</si>
  <si>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</si>
  <si>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</si>
  <si>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</si>
  <si>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</si>
  <si>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</si>
  <si>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</si>
  <si>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</si>
  <si>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</si>
  <si>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</si>
  <si>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</si>
  <si>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</si>
  <si>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</si>
  <si>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</si>
  <si>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</si>
  <si>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</si>
  <si>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</si>
  <si>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</si>
  <si>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</si>
  <si>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</si>
  <si>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</si>
  <si>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</si>
  <si>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</si>
  <si>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</si>
  <si>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</si>
  <si>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</si>
  <si>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</si>
  <si>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</si>
  <si>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</si>
  <si>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</si>
  <si>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</si>
  <si>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</si>
  <si>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</si>
  <si>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</si>
  <si>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</si>
  <si>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</si>
  <si>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</si>
  <si>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</si>
  <si>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</si>
  <si>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</si>
  <si>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</si>
  <si>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</si>
  <si>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</si>
  <si>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</si>
  <si>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</si>
  <si>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</si>
  <si>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</si>
  <si>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</si>
  <si>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</si>
  <si>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</si>
  <si>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</si>
  <si>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</si>
  <si>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</si>
  <si>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</si>
  <si>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</si>
  <si>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</si>
  <si>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</si>
  <si>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</si>
  <si>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</si>
  <si>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</si>
  <si>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</si>
  <si>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</si>
  <si>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</si>
  <si>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</si>
  <si>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</si>
  <si>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</si>
  <si>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</si>
  <si>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</si>
  <si>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</si>
  <si>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</si>
  <si>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</si>
  <si>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</si>
  <si>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</si>
  <si>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</si>
  <si>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</si>
  <si>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</si>
  <si>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</si>
  <si>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</si>
  <si>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</si>
  <si>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</si>
  <si>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</si>
  <si>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</si>
  <si>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</si>
  <si>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</si>
  <si>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</si>
  <si>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</si>
  <si>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</si>
  <si>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</si>
  <si>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</si>
  <si>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</si>
  <si>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</si>
  <si>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</si>
  <si>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</si>
  <si>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</si>
  <si>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</si>
  <si>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</si>
  <si>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</si>
  <si>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</si>
  <si>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</si>
  <si>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</si>
  <si>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</si>
  <si>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</si>
  <si>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</si>
  <si>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</si>
  <si>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</si>
  <si>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</si>
  <si>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</si>
  <si>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</si>
  <si>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</si>
  <si>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</si>
  <si>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</si>
  <si>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</si>
  <si>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</si>
  <si>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</si>
  <si>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</si>
  <si>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</si>
  <si>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</si>
  <si>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</si>
  <si>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</si>
  <si>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</si>
  <si>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</si>
  <si>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</si>
  <si>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</si>
  <si>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</si>
  <si>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</si>
  <si>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</si>
  <si>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</si>
  <si>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</si>
  <si>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</si>
  <si>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</si>
  <si>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</si>
  <si>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</si>
  <si>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</si>
  <si>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</si>
  <si>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</si>
  <si>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</si>
  <si>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</si>
  <si>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</si>
  <si>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</si>
  <si>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</si>
  <si>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</si>
  <si>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</si>
  <si>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</si>
  <si>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</si>
  <si>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</si>
  <si>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</si>
  <si>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</si>
  <si>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</si>
  <si>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</si>
  <si>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</si>
  <si>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</si>
  <si>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</si>
  <si>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</si>
  <si>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</si>
  <si>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</si>
  <si>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</si>
  <si>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</si>
  <si>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</si>
  <si>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</si>
  <si>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</si>
  <si>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</si>
  <si>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</si>
  <si>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</si>
  <si>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</si>
  <si>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</si>
  <si>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</si>
  <si>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</si>
  <si>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</si>
  <si>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</si>
  <si>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</si>
  <si>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</si>
  <si>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</si>
  <si>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</si>
  <si>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</si>
  <si>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</si>
  <si>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</si>
  <si>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</si>
  <si>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</si>
  <si>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</si>
  <si>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</si>
  <si>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</si>
  <si>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</si>
  <si>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</si>
  <si>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</si>
  <si>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</si>
  <si>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</si>
  <si>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</si>
  <si>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</si>
  <si>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</si>
  <si>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</si>
  <si>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</si>
  <si>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</si>
  <si>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</si>
  <si>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</si>
  <si>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</si>
  <si>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</si>
  <si>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</si>
  <si>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</si>
  <si>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</si>
  <si>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</si>
  <si>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</si>
  <si>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</si>
  <si>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</si>
  <si>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</si>
  <si>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</si>
  <si>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</si>
  <si>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</si>
  <si>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</si>
  <si>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</si>
  <si>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</si>
  <si>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</si>
  <si>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</si>
  <si>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</si>
  <si>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</si>
  <si>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</si>
  <si>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</si>
  <si>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</si>
  <si>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</si>
  <si>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</si>
  <si>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</si>
  <si>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</si>
  <si>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</si>
  <si>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</si>
  <si>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</si>
  <si>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</si>
  <si>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</si>
  <si>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</si>
  <si>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</si>
  <si>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</si>
  <si>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</si>
  <si>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</si>
  <si>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</si>
  <si>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</si>
  <si>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</si>
  <si>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</si>
  <si>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</si>
  <si>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</si>
  <si>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</si>
  <si>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</si>
  <si>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</si>
  <si>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</si>
  <si>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</si>
  <si>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</si>
  <si>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</si>
  <si>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</si>
  <si>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</si>
  <si>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</si>
  <si>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</si>
  <si>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</si>
  <si>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</si>
  <si>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</si>
  <si>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</si>
  <si>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</si>
  <si>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</si>
  <si>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</si>
  <si>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</si>
  <si>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</si>
  <si>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</si>
  <si>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</si>
  <si>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</si>
  <si>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</si>
  <si>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</si>
  <si>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</si>
  <si>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</si>
  <si>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</si>
  <si>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</si>
  <si>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</si>
  <si>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</si>
  <si>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</si>
  <si>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</si>
  <si>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</si>
  <si>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</si>
  <si>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</si>
  <si>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</si>
  <si>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</si>
  <si>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</si>
  <si>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</si>
  <si>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</si>
  <si>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</si>
  <si>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</si>
  <si>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</si>
  <si>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</si>
  <si>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</si>
  <si>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</si>
  <si>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</si>
  <si>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</si>
  <si>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</si>
  <si>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</si>
  <si>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</si>
  <si>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</si>
  <si>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</si>
  <si>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</si>
  <si>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</si>
  <si>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</si>
  <si>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</si>
  <si>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</si>
  <si>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</si>
  <si>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</si>
  <si>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</si>
  <si>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</si>
  <si>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</si>
  <si>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</si>
  <si>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</si>
  <si>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</si>
  <si>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</si>
  <si>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</si>
  <si>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</si>
  <si>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</si>
  <si>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</si>
  <si>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</si>
  <si>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</si>
  <si>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</si>
  <si>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</si>
  <si>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</si>
  <si>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</si>
  <si>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</si>
  <si>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</si>
  <si>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</si>
  <si>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</si>
  <si>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</si>
  <si>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</si>
  <si>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</si>
  <si>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</si>
  <si>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</si>
  <si>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</si>
  <si>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</si>
  <si>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</si>
  <si>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</si>
  <si>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</si>
  <si>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</si>
  <si>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</si>
  <si>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</si>
  <si>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</si>
  <si>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</si>
  <si>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</si>
  <si>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</si>
  <si>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</si>
  <si>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</si>
  <si>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</si>
  <si>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</si>
  <si>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</si>
  <si>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</si>
  <si>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</si>
  <si>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</si>
  <si>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</si>
  <si>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</si>
  <si>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</si>
  <si>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</si>
  <si>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</si>
  <si>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</si>
  <si>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</si>
  <si>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</si>
  <si>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</si>
  <si>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</si>
  <si>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</si>
  <si>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</si>
  <si>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</si>
  <si>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</si>
  <si>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</si>
  <si>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</si>
  <si>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</si>
  <si>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</si>
  <si>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</si>
  <si>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</si>
  <si>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</si>
  <si>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</si>
  <si>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</si>
  <si>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</si>
  <si>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</si>
  <si>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</si>
  <si>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</si>
  <si>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</si>
  <si>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</si>
  <si>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</si>
  <si>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</si>
  <si>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</si>
  <si>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</si>
  <si>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</si>
  <si>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</si>
  <si>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</si>
  <si>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</si>
  <si>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</si>
  <si>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</si>
  <si>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</si>
  <si>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</si>
  <si>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</si>
  <si>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</si>
  <si>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</si>
  <si>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</si>
  <si>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</si>
  <si>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</si>
  <si>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</si>
  <si>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</si>
  <si>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</si>
  <si>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</si>
  <si>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</si>
  <si>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</si>
  <si>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</si>
  <si>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</si>
  <si>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</si>
  <si>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</si>
  <si>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</si>
  <si>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</si>
  <si>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</si>
  <si>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</si>
  <si>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</si>
  <si>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</si>
  <si>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</si>
  <si>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</si>
  <si>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</si>
  <si>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</si>
  <si>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</si>
  <si>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</si>
  <si>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</si>
  <si>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</si>
  <si>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</si>
  <si>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</si>
  <si>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</si>
  <si>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</si>
  <si>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</si>
  <si>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</si>
  <si>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</si>
  <si>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</si>
  <si>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</si>
  <si>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</si>
  <si>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</si>
  <si>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</si>
  <si>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</si>
  <si>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</si>
  <si>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</si>
  <si>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</si>
  <si>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</si>
  <si>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</si>
  <si>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</si>
  <si>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</si>
  <si>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</si>
  <si>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</si>
  <si>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</si>
  <si>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</si>
  <si>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</si>
  <si>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</si>
  <si>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</si>
  <si>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</si>
  <si>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</si>
  <si>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</si>
  <si>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</si>
  <si>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</si>
  <si>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</si>
  <si>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</si>
  <si>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</si>
  <si>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</si>
  <si>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</si>
  <si>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</si>
  <si>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</si>
  <si>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</si>
  <si>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</si>
  <si>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</si>
  <si>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</si>
  <si>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</si>
  <si>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</si>
  <si>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</si>
  <si>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</si>
  <si>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</si>
  <si>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</si>
  <si>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</si>
  <si>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</si>
  <si>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</si>
  <si>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</si>
  <si>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</si>
  <si>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</si>
  <si>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</si>
  <si>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</si>
  <si>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</si>
  <si>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</si>
  <si>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</si>
  <si>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</si>
  <si>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</si>
  <si>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</si>
  <si>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</si>
  <si>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</si>
  <si>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</si>
  <si>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</si>
  <si>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</si>
  <si>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</si>
  <si>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</si>
  <si>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</si>
  <si>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</si>
  <si>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</si>
  <si>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</si>
  <si>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</si>
  <si>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</si>
  <si>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</si>
  <si>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</si>
  <si>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</si>
  <si>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</si>
  <si>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</si>
  <si>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</si>
  <si>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</si>
  <si>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</si>
  <si>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</si>
  <si>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</si>
  <si>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</si>
  <si>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</si>
  <si>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</si>
  <si>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</si>
  <si>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</si>
  <si>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</si>
  <si>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</si>
  <si>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</si>
  <si>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</si>
  <si>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</si>
  <si>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</si>
  <si>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</si>
  <si>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</si>
  <si>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</si>
  <si>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</si>
  <si>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</si>
  <si>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</si>
  <si>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</si>
  <si>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</si>
  <si>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</si>
  <si>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</si>
  <si>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</si>
  <si>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</si>
  <si>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</si>
  <si>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</si>
  <si>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</si>
  <si>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</si>
  <si>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</si>
  <si>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</si>
  <si>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</si>
  <si>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</si>
  <si>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</si>
  <si>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</si>
  <si>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</si>
  <si>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</si>
  <si>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</si>
  <si>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</si>
  <si>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</si>
  <si>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</si>
  <si>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</si>
  <si>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</si>
  <si>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</si>
  <si>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</si>
  <si>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</si>
  <si>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</si>
  <si>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</si>
  <si>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</si>
  <si>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</si>
  <si>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</si>
  <si>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</si>
  <si>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</si>
  <si>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</si>
  <si>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</si>
  <si>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</si>
  <si>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</si>
  <si>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</si>
  <si>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</si>
  <si>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</si>
  <si>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</si>
  <si>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</si>
  <si>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</si>
  <si>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</si>
  <si>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</si>
  <si>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</si>
  <si>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</si>
  <si>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</si>
  <si>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</si>
  <si>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</si>
  <si>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</si>
  <si>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</si>
  <si>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</si>
  <si>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</si>
  <si>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</si>
  <si>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</si>
  <si>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</si>
  <si>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</si>
  <si>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</si>
  <si>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</si>
  <si>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</si>
  <si>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</si>
  <si>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</si>
  <si>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</si>
  <si>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</si>
  <si>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</si>
  <si>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</si>
  <si>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</si>
  <si>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</si>
  <si>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</si>
  <si>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</si>
  <si>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</si>
  <si>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</si>
  <si>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</si>
  <si>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</si>
  <si>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</si>
  <si>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</si>
  <si>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</si>
  <si>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</si>
  <si>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</si>
  <si>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</si>
  <si>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</si>
  <si>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</si>
  <si>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</si>
  <si>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</si>
  <si>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</si>
  <si>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</si>
  <si>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</si>
  <si>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</si>
  <si>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</si>
  <si>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</si>
  <si>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</si>
  <si>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</si>
  <si>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</si>
  <si>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</si>
  <si>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</si>
  <si>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</si>
  <si>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</si>
  <si>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</si>
  <si>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</si>
  <si>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</si>
  <si>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</si>
  <si>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</si>
  <si>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</si>
  <si>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</si>
  <si>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</si>
  <si>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</si>
  <si>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</si>
  <si>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</si>
  <si>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</si>
  <si>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</si>
  <si>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</si>
  <si>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</si>
  <si>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</si>
  <si>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</si>
  <si>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</si>
  <si>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</si>
  <si>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</si>
  <si>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</si>
  <si>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</si>
  <si>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</si>
  <si>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</si>
  <si>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</si>
  <si>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</si>
  <si>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</si>
  <si>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</si>
  <si>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</si>
  <si>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</si>
  <si>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</si>
  <si>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</si>
  <si>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</si>
  <si>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</si>
  <si>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</si>
  <si>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</si>
  <si>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</si>
  <si>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</si>
  <si>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</si>
  <si>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</si>
  <si>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</si>
  <si>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</si>
  <si>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</si>
  <si>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</si>
  <si>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</si>
  <si>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</si>
  <si>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</si>
  <si>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</si>
  <si>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</si>
  <si>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</si>
  <si>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</si>
  <si>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</si>
  <si>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</si>
  <si>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</si>
  <si>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</si>
  <si>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</si>
  <si>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</si>
  <si>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</si>
  <si>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</si>
  <si>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</si>
  <si>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</si>
  <si>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</si>
  <si>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</si>
  <si>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</si>
  <si>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</si>
  <si>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</si>
  <si>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</si>
  <si>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</si>
  <si>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</si>
  <si>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</si>
  <si>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</si>
  <si>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</si>
  <si>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</si>
  <si>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</si>
  <si>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</si>
  <si>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</si>
  <si>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</si>
  <si>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</si>
  <si>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</si>
  <si>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</si>
  <si>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</si>
  <si>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</si>
  <si>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</si>
  <si>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</si>
  <si>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</si>
  <si>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</si>
  <si>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</si>
  <si>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</si>
  <si>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</si>
  <si>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</si>
  <si>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</si>
  <si>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</si>
  <si>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</si>
  <si>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</si>
  <si>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</si>
  <si>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</si>
  <si>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</si>
  <si>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</si>
  <si>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</si>
  <si>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</si>
  <si>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</si>
  <si>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</si>
  <si>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</si>
  <si>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</si>
  <si>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</si>
  <si>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</si>
  <si>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</si>
  <si>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</si>
  <si>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</si>
  <si>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</si>
  <si>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</si>
  <si>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</si>
  <si>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</si>
  <si>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</si>
  <si>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</si>
  <si>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</si>
  <si>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</si>
  <si>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</si>
  <si>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</si>
  <si>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</si>
  <si>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</si>
  <si>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</si>
  <si>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</si>
  <si>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</si>
  <si>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</si>
  <si>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</si>
  <si>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</si>
  <si>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</si>
  <si>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</si>
  <si>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</si>
  <si>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</si>
  <si>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</si>
  <si>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</si>
  <si>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</si>
  <si>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</si>
  <si>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</si>
  <si>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</si>
  <si>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</si>
  <si>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</si>
  <si>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</si>
  <si>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</si>
  <si>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</si>
  <si>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</si>
  <si>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</si>
  <si>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</si>
  <si>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</si>
  <si>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</si>
  <si>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</si>
  <si>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</si>
  <si>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</si>
  <si>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</si>
  <si>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</si>
  <si>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</si>
  <si>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</si>
  <si>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</si>
  <si>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</si>
  <si>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</si>
  <si>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</si>
  <si>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</si>
  <si>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</si>
  <si>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</si>
  <si>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</si>
  <si>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</si>
  <si>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</si>
  <si>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</si>
  <si>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</si>
  <si>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</si>
  <si>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</si>
  <si>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</si>
  <si>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</si>
  <si>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</si>
  <si>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</si>
  <si>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</si>
  <si>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</si>
  <si>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</si>
  <si>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</si>
  <si>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</si>
  <si>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</si>
  <si>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</si>
  <si>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</si>
  <si>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</si>
  <si>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</si>
  <si>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</si>
  <si>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</si>
  <si>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</si>
  <si>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</si>
  <si>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</si>
  <si>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</si>
  <si>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</si>
  <si>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</si>
  <si>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</si>
  <si>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</si>
  <si>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</si>
  <si>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</si>
  <si>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</si>
  <si>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</si>
  <si>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</si>
  <si>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</si>
  <si>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</si>
  <si>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</si>
  <si>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</si>
  <si>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</si>
  <si>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</si>
  <si>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</si>
  <si>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</si>
  <si>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</si>
  <si>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</si>
  <si>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</si>
  <si>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</si>
  <si>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</si>
  <si>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</si>
  <si>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</si>
  <si>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</si>
  <si>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</si>
  <si>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</si>
  <si>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</si>
  <si>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</si>
  <si>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</si>
  <si>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</si>
  <si>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</si>
  <si>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</si>
  <si>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</si>
  <si>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</si>
  <si>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</si>
  <si>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</si>
  <si>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</si>
  <si>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</si>
  <si>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</si>
  <si>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</si>
  <si>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</si>
  <si>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</si>
  <si>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</si>
  <si>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</si>
  <si>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</si>
  <si>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</si>
  <si>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</si>
  <si>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</si>
  <si>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</si>
  <si>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</si>
  <si>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</si>
  <si>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</si>
  <si>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</si>
  <si>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</si>
  <si>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</si>
  <si>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</si>
  <si>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</si>
  <si>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</si>
  <si>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</si>
  <si>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</si>
  <si>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</si>
  <si>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</si>
  <si>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</si>
  <si>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</si>
  <si>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</si>
  <si>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</si>
  <si>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</si>
  <si>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</si>
  <si>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</si>
  <si>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</si>
  <si>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</si>
  <si>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</si>
  <si>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</si>
  <si>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</si>
  <si>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</si>
  <si>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</si>
  <si>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</si>
  <si>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</si>
  <si>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</si>
  <si>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</si>
  <si>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</si>
  <si>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</si>
  <si>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</si>
  <si>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</si>
  <si>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</si>
  <si>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</si>
  <si>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</si>
  <si>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</si>
  <si>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</si>
  <si>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</si>
  <si>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</si>
  <si>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</si>
  <si>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</si>
  <si>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</si>
  <si>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</si>
  <si>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</si>
  <si>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</si>
  <si>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</si>
  <si>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</si>
  <si>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</si>
  <si>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</si>
  <si>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</si>
  <si>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</si>
  <si>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</si>
  <si>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</si>
  <si>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</si>
  <si>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</si>
  <si>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</si>
  <si>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</si>
  <si>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</si>
  <si>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</si>
  <si>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</si>
  <si>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</si>
  <si>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</si>
  <si>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</si>
  <si>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</si>
  <si>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</si>
  <si>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</si>
  <si>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</si>
  <si>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</si>
  <si>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</si>
  <si>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</si>
  <si>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</si>
  <si>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</si>
  <si>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</si>
  <si>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</si>
  <si>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</si>
  <si>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</si>
  <si>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</si>
  <si>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</si>
  <si>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</si>
  <si>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</si>
  <si>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</si>
  <si>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</si>
  <si>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</si>
  <si>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</si>
  <si>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</si>
  <si>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</si>
  <si>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</si>
  <si>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</si>
  <si>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</si>
  <si>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</si>
  <si>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</si>
  <si>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</si>
  <si>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</si>
  <si>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</si>
  <si>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</si>
  <si>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</si>
  <si>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</si>
  <si>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</si>
  <si>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</si>
  <si>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</si>
  <si>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</si>
  <si>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</si>
  <si>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</si>
  <si>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</si>
  <si>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</si>
  <si>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</si>
  <si>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</si>
  <si>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</si>
  <si>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</si>
  <si>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</si>
  <si>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</si>
  <si>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</si>
  <si>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</si>
  <si>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</si>
  <si>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</si>
  <si>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</si>
  <si>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</si>
  <si>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</si>
  <si>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</si>
  <si>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</si>
  <si>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</si>
  <si>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</si>
  <si>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</si>
  <si>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</si>
  <si>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</si>
  <si>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</si>
  <si>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</si>
  <si>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</si>
  <si>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</si>
  <si>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</si>
  <si>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</si>
  <si>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</si>
  <si>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</si>
  <si>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</si>
  <si>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</si>
  <si>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</si>
  <si>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</si>
  <si>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</si>
  <si>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</si>
  <si>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</si>
  <si>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</si>
  <si>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</si>
  <si>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</si>
  <si>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</si>
  <si>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</si>
  <si>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</si>
  <si>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</si>
  <si>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</si>
  <si>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</si>
  <si>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</si>
  <si>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</si>
  <si>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</si>
  <si>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</si>
  <si>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</si>
  <si>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</si>
  <si>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</si>
  <si>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</si>
  <si>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</si>
  <si>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</si>
  <si>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</si>
  <si>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</si>
  <si>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</si>
  <si>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</si>
  <si>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</si>
  <si>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</si>
  <si>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</si>
  <si>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</si>
  <si>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</si>
  <si>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</si>
  <si>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</si>
  <si>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</si>
  <si>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</si>
  <si>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</si>
  <si>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</si>
  <si>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</si>
  <si>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</si>
  <si>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</si>
  <si>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</si>
  <si>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</si>
  <si>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</si>
  <si>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</si>
  <si>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</si>
  <si>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</si>
  <si>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</si>
  <si>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</si>
  <si>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</si>
  <si>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</si>
  <si>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</si>
  <si>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</si>
  <si>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</si>
  <si>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</si>
  <si>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</si>
  <si>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</si>
  <si>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</si>
  <si>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</si>
  <si>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</si>
  <si>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</si>
  <si>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</si>
  <si>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</si>
  <si>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</si>
  <si>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</si>
  <si>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</si>
  <si>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</si>
  <si>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</si>
  <si>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</si>
  <si>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</si>
  <si>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</si>
  <si>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</si>
  <si>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</si>
  <si>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</si>
  <si>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</si>
  <si>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</si>
  <si>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</si>
  <si>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</si>
  <si>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</si>
  <si>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</si>
  <si>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</si>
  <si>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</si>
  <si>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</si>
  <si>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</si>
  <si>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</si>
  <si>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</si>
  <si>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</si>
  <si>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</si>
  <si>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</si>
  <si>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</si>
  <si>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</si>
  <si>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</si>
  <si>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</si>
  <si>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</si>
  <si>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</si>
  <si>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</si>
  <si>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</si>
  <si>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</si>
  <si>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</si>
  <si>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</si>
  <si>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</si>
  <si>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</si>
  <si>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</si>
  <si>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</si>
  <si>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</si>
  <si>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</si>
  <si>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</si>
  <si>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</si>
  <si>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</si>
  <si>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</si>
  <si>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</si>
  <si>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</si>
  <si>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</si>
  <si>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</si>
  <si>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</si>
  <si>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</si>
  <si>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</si>
  <si>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</si>
  <si>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</si>
  <si>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</si>
  <si>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</si>
  <si>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</si>
  <si>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</si>
  <si>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</si>
  <si>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</si>
  <si>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</si>
  <si>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</si>
  <si>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</si>
  <si>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</si>
  <si>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</si>
  <si>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</si>
  <si>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</si>
  <si>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</si>
  <si>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</si>
  <si>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</si>
  <si>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</si>
  <si>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</si>
  <si>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</si>
  <si>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</si>
  <si>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</si>
  <si>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</si>
  <si>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</si>
  <si>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</si>
  <si>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</si>
  <si>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</si>
  <si>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</si>
  <si>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</si>
  <si>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</si>
  <si>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</si>
  <si>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</si>
  <si>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</si>
  <si>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</si>
  <si>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</si>
  <si>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</si>
  <si>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</si>
  <si>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</si>
  <si>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</si>
  <si>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</si>
  <si>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</si>
  <si>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</si>
  <si>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</si>
  <si>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</si>
  <si>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</si>
  <si>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</si>
  <si>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</si>
  <si>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</si>
  <si>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</si>
  <si>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</si>
  <si>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</si>
  <si>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</si>
  <si>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</si>
  <si>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</si>
  <si>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</si>
  <si>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</si>
  <si>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</si>
  <si>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</si>
  <si>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</si>
  <si>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</si>
  <si>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</si>
  <si>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</si>
  <si>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</si>
  <si>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</si>
  <si>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</si>
  <si>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</si>
  <si>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</si>
  <si>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</si>
  <si>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</si>
  <si>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</si>
  <si>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</si>
  <si>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</si>
  <si>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</si>
  <si>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</si>
  <si>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</si>
  <si>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</si>
  <si>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</si>
  <si>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</si>
  <si>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</si>
  <si>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</si>
  <si>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</si>
  <si>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</si>
  <si>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</si>
  <si>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</si>
  <si>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</si>
  <si>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</si>
  <si>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</si>
  <si>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</si>
  <si>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</si>
  <si>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</si>
  <si>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</si>
  <si>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</si>
  <si>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</si>
  <si>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</si>
  <si>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</si>
  <si>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</si>
  <si>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</si>
  <si>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</si>
  <si>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</si>
  <si>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</si>
  <si>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</si>
  <si>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</si>
  <si>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</si>
  <si>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</si>
  <si>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</si>
  <si>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</si>
  <si>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</si>
  <si>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</si>
  <si>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</si>
  <si>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</si>
  <si>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</si>
  <si>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</si>
  <si>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</si>
  <si>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</si>
  <si>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</si>
  <si>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</si>
  <si>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</si>
  <si>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</si>
  <si>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</si>
  <si>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</si>
  <si>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</si>
  <si>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</si>
  <si>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</si>
  <si>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</si>
  <si>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</si>
  <si>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</si>
  <si>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</si>
  <si>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</si>
  <si>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</si>
  <si>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</si>
  <si>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</si>
  <si>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</si>
  <si>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</si>
  <si>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</si>
  <si>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</si>
  <si>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</si>
  <si>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</si>
  <si>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</si>
  <si>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</si>
  <si>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</si>
  <si>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</si>
  <si>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</si>
  <si>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</si>
  <si>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</si>
  <si>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</si>
  <si>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</si>
  <si>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</si>
  <si>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</si>
  <si>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</si>
  <si>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</si>
  <si>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</si>
  <si>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</si>
  <si>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</si>
  <si>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</si>
  <si>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</si>
  <si>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</si>
  <si>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</si>
  <si>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</si>
  <si>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</si>
  <si>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</si>
  <si>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</si>
  <si>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</si>
  <si>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</si>
  <si>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</si>
  <si>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</si>
  <si>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</si>
  <si>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</si>
  <si>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</si>
  <si>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</si>
  <si>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</si>
  <si>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</si>
  <si>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</si>
  <si>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</si>
  <si>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</si>
  <si>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</si>
  <si>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</si>
  <si>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</si>
  <si>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</si>
  <si>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</si>
  <si>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</si>
  <si>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</si>
  <si>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</si>
  <si>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</si>
  <si>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</si>
  <si>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</si>
  <si>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</si>
  <si>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</si>
  <si>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</si>
  <si>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</si>
  <si>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</si>
  <si>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</si>
  <si>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</si>
  <si>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</si>
  <si>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</si>
  <si>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</si>
  <si>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</si>
  <si>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</si>
  <si>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</si>
  <si>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</si>
  <si>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</si>
  <si>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</si>
  <si>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</si>
  <si>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</si>
  <si>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</si>
  <si>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</si>
  <si>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</si>
  <si>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</si>
  <si>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</si>
  <si>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</si>
  <si>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</si>
  <si>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</si>
  <si>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</si>
  <si>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</si>
  <si>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</si>
  <si>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</si>
  <si>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</si>
  <si>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</si>
  <si>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</si>
  <si>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</si>
  <si>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</si>
  <si>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</si>
  <si>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</si>
  <si>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</si>
  <si>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</si>
  <si>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</si>
  <si>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</si>
  <si>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</si>
  <si>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</si>
  <si>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</si>
  <si>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</si>
  <si>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</si>
  <si>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</si>
  <si>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</si>
  <si>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</si>
  <si>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</si>
  <si>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</si>
  <si>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</si>
  <si>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</si>
  <si>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</si>
  <si>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</si>
  <si>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</si>
  <si>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</si>
  <si>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</si>
  <si>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</si>
  <si>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</si>
  <si>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</si>
  <si>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</si>
  <si>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</si>
  <si>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</si>
  <si>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</si>
  <si>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</si>
  <si>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</si>
  <si>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</si>
  <si>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</si>
  <si>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</si>
  <si>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</si>
  <si>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</si>
  <si>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</si>
  <si>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</si>
  <si>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</si>
  <si>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</si>
  <si>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</si>
  <si>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</si>
  <si>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</si>
  <si>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</si>
  <si>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</si>
  <si>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</si>
  <si>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</si>
  <si>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</si>
  <si>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</si>
  <si>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</si>
  <si>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</si>
  <si>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</si>
  <si>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</si>
  <si>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</si>
  <si>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</si>
  <si>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</si>
  <si>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</si>
  <si>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</si>
  <si>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</si>
  <si>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</si>
  <si>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</si>
  <si>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</si>
  <si>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</si>
  <si>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</si>
  <si>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</si>
  <si>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</si>
  <si>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</si>
  <si>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</si>
  <si>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</si>
  <si>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</si>
  <si>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</si>
  <si>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</si>
  <si>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</si>
  <si>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</si>
  <si>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</si>
  <si>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</si>
  <si>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</si>
  <si>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</si>
  <si>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</si>
  <si>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</si>
  <si>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</si>
  <si>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</si>
  <si>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</si>
  <si>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</si>
  <si>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</si>
  <si>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</si>
  <si>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</si>
  <si>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</si>
  <si>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</si>
  <si>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</si>
  <si>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</si>
  <si>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</si>
  <si>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</si>
  <si>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</si>
  <si>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</si>
  <si>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</si>
  <si>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</si>
  <si>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</si>
  <si>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</si>
  <si>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</si>
  <si>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</si>
  <si>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</si>
  <si>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</si>
  <si>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</si>
  <si>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</si>
  <si>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</si>
  <si>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</si>
  <si>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</si>
  <si>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</si>
  <si>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</si>
  <si>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</si>
  <si>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</si>
  <si>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</si>
  <si>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</si>
  <si>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</si>
  <si>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</si>
  <si>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</si>
  <si>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</si>
  <si>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</si>
  <si>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</si>
  <si>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</si>
  <si>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</si>
  <si>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</si>
  <si>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</si>
  <si>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</si>
  <si>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</si>
  <si>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</si>
  <si>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</si>
  <si>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</si>
  <si>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</si>
  <si>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</si>
  <si>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</si>
  <si>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</si>
  <si>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</si>
  <si>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</si>
  <si>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</si>
  <si>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</si>
  <si>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</si>
  <si>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</si>
  <si>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</si>
  <si>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</si>
  <si>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</si>
  <si>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</si>
  <si>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</si>
  <si>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</si>
  <si>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</si>
  <si>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</si>
  <si>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</si>
  <si>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</si>
  <si>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</si>
  <si>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</si>
  <si>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</si>
  <si>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</si>
  <si>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</si>
  <si>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</si>
  <si>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</si>
  <si>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</si>
  <si>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</si>
  <si>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</si>
  <si>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</si>
  <si>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</si>
  <si>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</si>
  <si>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</si>
  <si>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</si>
  <si>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</si>
  <si>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</si>
  <si>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</si>
  <si>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</si>
  <si>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</si>
  <si>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</si>
  <si>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</si>
  <si>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</si>
  <si>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</si>
  <si>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</si>
  <si>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</si>
  <si>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</si>
  <si>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</si>
  <si>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</si>
  <si>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</si>
  <si>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</si>
  <si>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</si>
  <si>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</si>
  <si>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</si>
  <si>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</si>
  <si>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</si>
  <si>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</si>
  <si>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</si>
  <si>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</si>
  <si>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</si>
  <si>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</si>
  <si>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</si>
  <si>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</si>
  <si>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</si>
  <si>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</si>
  <si>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</si>
  <si>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</si>
  <si>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</si>
  <si>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</si>
  <si>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</si>
  <si>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</si>
  <si>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</si>
  <si>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</si>
  <si>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</si>
  <si>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</si>
  <si>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</si>
  <si>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</si>
  <si>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</si>
  <si>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</si>
  <si>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</si>
  <si>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</si>
  <si>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</si>
  <si>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</si>
  <si>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</si>
  <si>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</si>
  <si>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</si>
  <si>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</si>
  <si>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</si>
  <si>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</si>
  <si>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</si>
  <si>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</si>
  <si>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</si>
  <si>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</si>
  <si>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</si>
  <si>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</si>
  <si>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</si>
  <si>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</si>
  <si>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</si>
  <si>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</si>
  <si>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</si>
  <si>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</si>
  <si>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</si>
  <si>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</si>
  <si>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</si>
  <si>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</si>
  <si>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</si>
  <si>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</si>
  <si>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</si>
  <si>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</si>
  <si>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</si>
  <si>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</si>
  <si>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</si>
  <si>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</si>
  <si>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</si>
  <si>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</si>
  <si>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</si>
  <si>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</si>
  <si>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</si>
  <si>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</si>
  <si>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</si>
  <si>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</si>
  <si>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</si>
  <si>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</si>
  <si>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</si>
  <si>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</si>
  <si>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</si>
  <si>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</si>
  <si>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</si>
  <si>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</si>
  <si>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</si>
  <si>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</si>
  <si>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</si>
  <si>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</si>
  <si>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</si>
  <si>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</si>
  <si>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</si>
  <si>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</si>
  <si>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</si>
  <si>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</si>
  <si>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</si>
  <si>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</si>
  <si>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</si>
  <si>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</si>
  <si>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</si>
  <si>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</si>
  <si>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</si>
  <si>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</si>
  <si>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</si>
  <si>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</si>
  <si>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</si>
  <si>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</si>
  <si>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</si>
  <si>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</si>
  <si>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</si>
  <si>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</si>
  <si>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</si>
  <si>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</si>
  <si>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</si>
  <si>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</si>
  <si>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</si>
  <si>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</si>
  <si>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</si>
  <si>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</si>
  <si>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</si>
  <si>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</si>
  <si>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</si>
  <si>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</si>
  <si>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</si>
  <si>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</si>
  <si>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</si>
  <si>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</si>
  <si>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</si>
  <si>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</si>
  <si>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</si>
  <si>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</si>
  <si>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</si>
  <si>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</si>
  <si>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</si>
  <si>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</si>
  <si>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</si>
  <si>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</si>
  <si>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</si>
  <si>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</si>
  <si>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</si>
  <si>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</si>
  <si>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</si>
  <si>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</si>
  <si>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</si>
  <si>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</si>
  <si>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</si>
  <si>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</si>
  <si>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</si>
  <si>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</si>
  <si>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</si>
  <si>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</si>
  <si>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</si>
  <si>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</si>
  <si>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</si>
  <si>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</si>
  <si>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</si>
  <si>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</si>
  <si>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</si>
  <si>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</si>
  <si>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</si>
  <si>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</si>
  <si>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</si>
  <si>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</si>
  <si>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</si>
  <si>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</si>
  <si>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</si>
  <si>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</si>
  <si>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</si>
  <si>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</si>
  <si>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</si>
  <si>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</si>
  <si>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</si>
  <si>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</si>
  <si>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</si>
  <si>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</si>
  <si>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</si>
  <si>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</si>
  <si>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</si>
  <si>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</si>
  <si>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</si>
  <si>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</si>
  <si>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</si>
  <si>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</si>
  <si>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</si>
  <si>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</si>
  <si>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</si>
  <si>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</si>
  <si>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</si>
  <si>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</si>
  <si>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</si>
  <si>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</si>
  <si>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</si>
  <si>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</si>
  <si>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</si>
  <si>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</si>
  <si>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</si>
  <si>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</si>
  <si>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</si>
  <si>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</si>
  <si>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</si>
  <si>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</si>
  <si>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</si>
  <si>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</si>
  <si>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</si>
  <si>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</si>
  <si>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</si>
  <si>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</si>
  <si>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</si>
  <si>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</si>
  <si>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</si>
  <si>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</si>
  <si>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</si>
  <si>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</si>
  <si>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</si>
  <si>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</si>
  <si>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</si>
  <si>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</si>
  <si>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</si>
  <si>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</si>
  <si>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</si>
  <si>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</si>
  <si>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</si>
  <si>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</si>
  <si>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</si>
  <si>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</si>
  <si>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</si>
  <si>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</si>
  <si>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</si>
  <si>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</si>
  <si>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</si>
  <si>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</si>
  <si>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</si>
  <si>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</si>
  <si>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</si>
  <si>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</si>
  <si>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</si>
  <si>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</si>
  <si>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</si>
  <si>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</si>
  <si>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</si>
  <si>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</si>
  <si>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</si>
  <si>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</si>
  <si>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</si>
  <si>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</si>
  <si>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</si>
  <si>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</si>
  <si>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</si>
  <si>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</si>
  <si>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</si>
  <si>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</si>
  <si>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</si>
  <si>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</si>
  <si>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</si>
  <si>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</si>
  <si>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</si>
  <si>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</si>
  <si>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</si>
  <si>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</si>
  <si>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</si>
  <si>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</si>
  <si>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</si>
  <si>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</si>
  <si>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</si>
  <si>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</si>
  <si>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</si>
  <si>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</si>
  <si>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</si>
  <si>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</si>
  <si>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</si>
  <si>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</si>
  <si>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</si>
  <si>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</si>
  <si>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</si>
  <si>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</si>
  <si>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</si>
  <si>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</si>
  <si>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</si>
  <si>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</si>
  <si>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</si>
  <si>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</si>
  <si>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</si>
  <si>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</si>
  <si>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</si>
  <si>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</si>
  <si>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</si>
  <si>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</si>
  <si>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</si>
  <si>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</si>
  <si>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</si>
  <si>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</si>
  <si>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</si>
  <si>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</si>
  <si>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</si>
  <si>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</si>
  <si>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</si>
  <si>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</si>
  <si>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</si>
  <si>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</si>
  <si>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</si>
  <si>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</si>
  <si>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</si>
  <si>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</si>
  <si>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</si>
  <si>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</si>
  <si>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</si>
  <si>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</si>
  <si>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</si>
  <si>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</si>
  <si>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</si>
  <si>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</si>
  <si>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</si>
  <si>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</si>
  <si>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</si>
  <si>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</si>
  <si>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</si>
  <si>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</si>
  <si>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</si>
  <si>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</si>
  <si>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</si>
  <si>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</si>
  <si>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</si>
  <si>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</si>
  <si>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</si>
  <si>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</si>
  <si>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</si>
  <si>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</si>
  <si>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</si>
  <si>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</si>
  <si>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</si>
  <si>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</si>
  <si>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</si>
  <si>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</si>
  <si>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</si>
  <si>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</si>
  <si>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</si>
  <si>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</si>
  <si>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</si>
  <si>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</si>
  <si>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</si>
  <si>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</si>
  <si>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</si>
  <si>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</si>
  <si>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</si>
  <si>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</si>
  <si>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</si>
  <si>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</si>
  <si>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</si>
  <si>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</si>
  <si>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</si>
  <si>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</si>
  <si>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</si>
  <si>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</si>
  <si>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</si>
  <si>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</si>
  <si>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</si>
  <si>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</si>
  <si>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</si>
  <si>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</si>
  <si>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</si>
  <si>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</si>
  <si>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</si>
  <si>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</si>
  <si>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</si>
  <si>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</si>
  <si>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</si>
  <si>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</si>
  <si>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</si>
  <si>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</si>
  <si>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</si>
  <si>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</si>
  <si>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</si>
  <si>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</si>
  <si>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</si>
  <si>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</si>
  <si>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</si>
  <si>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</si>
  <si>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</si>
  <si>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</si>
  <si>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</si>
  <si>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</si>
  <si>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</si>
  <si>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</si>
  <si>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</si>
  <si>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</si>
  <si>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</si>
  <si>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</si>
  <si>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</si>
  <si>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</si>
  <si>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</si>
  <si>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</si>
  <si>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</si>
  <si>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</si>
  <si>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</si>
  <si>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</si>
  <si>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</si>
  <si>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</si>
  <si>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</si>
  <si>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</si>
  <si>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</si>
  <si>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</si>
  <si>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</si>
  <si>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</si>
  <si>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</si>
  <si>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</si>
  <si>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</si>
  <si>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</si>
  <si>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</si>
  <si>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</si>
  <si>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</si>
  <si>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</si>
  <si>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</si>
  <si>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</si>
  <si>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</si>
  <si>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</si>
  <si>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</si>
  <si>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</si>
  <si>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</si>
  <si>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</si>
  <si>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</si>
  <si>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</si>
  <si>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</si>
  <si>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</si>
  <si>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</si>
  <si>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</si>
  <si>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</si>
  <si>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</si>
  <si>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</si>
  <si>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</si>
  <si>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</si>
  <si>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</si>
  <si>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</si>
  <si>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</si>
  <si>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</si>
  <si>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</si>
  <si>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</si>
  <si>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</si>
  <si>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</si>
  <si>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</si>
  <si>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</si>
  <si>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</si>
  <si>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</si>
  <si>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</si>
  <si>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</si>
  <si>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</si>
  <si>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</si>
  <si>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</si>
  <si>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</si>
  <si>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</si>
  <si>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</si>
  <si>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</si>
  <si>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</si>
  <si>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</si>
  <si>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</si>
  <si>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</si>
  <si>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</si>
  <si>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</si>
  <si>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</si>
  <si>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</si>
  <si>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</si>
  <si>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</si>
  <si>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</si>
  <si>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</si>
  <si>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</si>
  <si>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</si>
  <si>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</si>
  <si>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</si>
  <si>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</si>
  <si>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</si>
  <si>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</si>
  <si>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</si>
  <si>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</si>
  <si>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</si>
  <si>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</si>
  <si>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</si>
  <si>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</si>
  <si>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</si>
  <si>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</si>
  <si>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</si>
  <si>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</si>
  <si>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</si>
  <si>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</si>
  <si>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</si>
  <si>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</si>
  <si>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</si>
  <si>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</si>
  <si>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</si>
  <si>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</si>
  <si>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</si>
  <si>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</si>
  <si>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</si>
  <si>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</si>
  <si>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</si>
  <si>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</si>
  <si>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</si>
  <si>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</si>
  <si>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</si>
  <si>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</si>
  <si>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</si>
  <si>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</si>
  <si>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</si>
  <si>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</si>
  <si>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</si>
  <si>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</si>
  <si>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</si>
  <si>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</si>
  <si>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</si>
  <si>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</si>
  <si>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</si>
  <si>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</si>
  <si>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</si>
  <si>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</si>
  <si>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</si>
  <si>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</si>
  <si>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</si>
  <si>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</si>
  <si>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</si>
  <si>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</si>
  <si>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</si>
  <si>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</si>
  <si>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</si>
  <si>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</si>
  <si>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</si>
  <si>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</si>
  <si>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</si>
  <si>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</si>
  <si>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</si>
  <si>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</si>
  <si>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</si>
  <si>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</si>
  <si>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</si>
  <si>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</si>
  <si>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</si>
  <si>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</si>
  <si>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</si>
  <si>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</si>
  <si>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</si>
  <si>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</si>
  <si>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</si>
  <si>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</si>
  <si>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</si>
  <si>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</si>
  <si>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</si>
  <si>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</si>
  <si>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</si>
  <si>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</si>
  <si>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</si>
  <si>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</si>
  <si>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</si>
  <si>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</si>
  <si>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</si>
  <si>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</si>
  <si>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</si>
  <si>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</si>
  <si>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</si>
  <si>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</si>
  <si>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</si>
  <si>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</si>
  <si>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</si>
  <si>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</si>
  <si>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</si>
  <si>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</si>
  <si>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</si>
  <si>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</si>
  <si>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</si>
  <si>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</si>
  <si>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</si>
  <si>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</si>
  <si>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</si>
  <si>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</si>
  <si>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</si>
  <si>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</si>
  <si>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</si>
  <si>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</si>
  <si>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</si>
  <si>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</si>
  <si>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</si>
  <si>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</si>
  <si>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</si>
  <si>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</si>
  <si>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</si>
  <si>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</si>
  <si>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</si>
  <si>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</si>
  <si>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</si>
  <si>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</si>
  <si>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</si>
  <si>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</si>
  <si>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</si>
  <si>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</si>
  <si>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</si>
  <si>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</si>
  <si>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</si>
  <si>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</si>
  <si>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</si>
  <si>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</si>
  <si>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</si>
  <si>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</si>
  <si>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</si>
  <si>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</si>
  <si>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</si>
  <si>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</si>
  <si>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</si>
  <si>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</si>
  <si>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</si>
  <si>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</si>
  <si>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</si>
  <si>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</si>
  <si>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</si>
  <si>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</si>
  <si>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</si>
  <si>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</si>
  <si>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</si>
  <si>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</si>
  <si>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</si>
  <si>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</si>
  <si>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</si>
  <si>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</si>
  <si>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</si>
  <si>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</si>
  <si>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</si>
  <si>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</si>
  <si>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</si>
  <si>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</si>
  <si>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</si>
  <si>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</si>
  <si>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</si>
  <si>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</si>
  <si>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</si>
  <si>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</si>
  <si>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</si>
  <si>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</si>
  <si>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</si>
  <si>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</si>
  <si>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</si>
  <si>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</si>
  <si>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</si>
  <si>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</si>
  <si>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</si>
  <si>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</si>
  <si>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</si>
  <si>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</si>
  <si>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</si>
  <si>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</si>
  <si>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</si>
  <si>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</si>
  <si>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</si>
  <si>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</si>
  <si>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</si>
  <si>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</si>
  <si>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</si>
  <si>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</si>
  <si>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</si>
  <si>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</si>
  <si>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</si>
  <si>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</si>
  <si>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</si>
  <si>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</si>
  <si>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</si>
  <si>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</si>
  <si>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</si>
  <si>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</si>
  <si>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</si>
  <si>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</si>
  <si>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</si>
  <si>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</si>
  <si>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</si>
  <si>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</si>
  <si>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</si>
  <si>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</si>
  <si>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</si>
  <si>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</si>
  <si>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</si>
  <si>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</si>
  <si>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</si>
  <si>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</si>
  <si>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</si>
  <si>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</si>
  <si>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</si>
  <si>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</si>
  <si>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</si>
  <si>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</si>
  <si>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</si>
  <si>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</si>
  <si>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</si>
  <si>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</si>
  <si>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</si>
  <si>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</si>
  <si>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</si>
  <si>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</si>
  <si>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</si>
  <si>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</si>
  <si>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</si>
  <si>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</si>
  <si>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</si>
  <si>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</si>
  <si>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</si>
  <si>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</si>
  <si>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</si>
  <si>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</si>
  <si>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</si>
  <si>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</si>
  <si>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</si>
  <si>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</si>
  <si>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</si>
  <si>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</si>
  <si>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</si>
  <si>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</si>
  <si>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</si>
  <si>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</si>
  <si>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</si>
  <si>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</si>
  <si>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</si>
  <si>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</si>
  <si>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</si>
  <si>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</si>
  <si>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</si>
  <si>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</si>
  <si>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</si>
  <si>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</si>
  <si>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</si>
  <si>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</si>
  <si>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</si>
  <si>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</si>
  <si>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</si>
  <si>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</si>
  <si>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</si>
  <si>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</si>
  <si>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</si>
  <si>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</si>
  <si>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</si>
  <si>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</si>
  <si>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</si>
  <si>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</si>
  <si>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</si>
  <si>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</si>
  <si>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</si>
  <si>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</si>
  <si>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</si>
  <si>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</si>
  <si>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</si>
  <si>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</si>
  <si>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</si>
  <si>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</si>
  <si>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</si>
  <si>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</si>
  <si>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</si>
  <si>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</si>
  <si>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</si>
  <si>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</si>
  <si>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</si>
  <si>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</si>
  <si>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</si>
  <si>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</si>
  <si>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</si>
  <si>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</si>
  <si>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</si>
  <si>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</si>
  <si>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</si>
  <si>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</si>
  <si>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</si>
  <si>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</si>
  <si>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</si>
  <si>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</si>
  <si>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</si>
  <si>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</si>
  <si>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</si>
  <si>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</si>
  <si>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</si>
  <si>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</si>
  <si>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</si>
  <si>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</si>
  <si>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</si>
  <si>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</si>
  <si>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</si>
  <si>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</si>
  <si>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</si>
  <si>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</si>
  <si>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</si>
  <si>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</si>
  <si>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</si>
  <si>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</si>
  <si>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</si>
  <si>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</si>
  <si>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</si>
  <si>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</si>
  <si>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</si>
  <si>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</si>
  <si>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</si>
  <si>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</si>
  <si>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</si>
  <si>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</si>
  <si>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</si>
  <si>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</si>
  <si>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</si>
  <si>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</si>
  <si>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</si>
  <si>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</si>
  <si>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</si>
  <si>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</si>
  <si>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</si>
  <si>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</si>
  <si>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</si>
  <si>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</si>
  <si>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</si>
  <si>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</si>
  <si>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</si>
  <si>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</si>
  <si>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</si>
  <si>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</si>
  <si>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</si>
  <si>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</si>
  <si>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</si>
  <si>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</si>
  <si>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</si>
  <si>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</si>
  <si>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</si>
  <si>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</si>
  <si>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</si>
  <si>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</si>
  <si>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</si>
  <si>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</si>
  <si>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</si>
  <si>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</si>
  <si>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</si>
  <si>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</si>
  <si>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</si>
  <si>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</si>
  <si>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</si>
  <si>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</si>
  <si>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</si>
  <si>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</si>
  <si>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</si>
  <si>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</si>
  <si>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</si>
  <si>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</si>
  <si>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</si>
  <si>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</si>
  <si>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</si>
  <si>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</si>
  <si>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</si>
  <si>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</si>
  <si>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</si>
  <si>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</si>
  <si>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</si>
  <si>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</si>
  <si>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</si>
  <si>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</si>
  <si>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</si>
  <si>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</si>
  <si>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</si>
  <si>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</si>
  <si>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</si>
  <si>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</si>
  <si>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</si>
  <si>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</si>
  <si>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</si>
  <si>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</si>
  <si>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</si>
  <si>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</si>
  <si>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</si>
  <si>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</si>
  <si>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</si>
  <si>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</si>
  <si>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</si>
  <si>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</si>
  <si>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</si>
  <si>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</si>
  <si>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</si>
  <si>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</si>
  <si>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</si>
  <si>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</si>
  <si>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</si>
  <si>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</si>
  <si>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</si>
  <si>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</si>
  <si>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</si>
  <si>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</si>
  <si>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</si>
  <si>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</si>
  <si>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</si>
  <si>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</si>
  <si>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</si>
  <si>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</si>
  <si>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</si>
  <si>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</si>
  <si>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</si>
  <si>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</si>
  <si>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</si>
  <si>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</si>
  <si>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</si>
  <si>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</si>
  <si>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</si>
  <si>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</si>
  <si>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</si>
  <si>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</si>
  <si>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</si>
  <si>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</si>
  <si>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</si>
  <si>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</si>
  <si>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</si>
  <si>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</si>
  <si>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</si>
  <si>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</si>
  <si>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</si>
  <si>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</si>
  <si>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</si>
  <si>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</si>
  <si>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</si>
  <si>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</si>
  <si>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</si>
  <si>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</si>
  <si>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</si>
  <si>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</si>
  <si>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</si>
  <si>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</si>
  <si>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</si>
  <si>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</si>
  <si>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</si>
  <si>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</si>
  <si>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</si>
  <si>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</si>
  <si>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</si>
  <si>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</si>
  <si>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</si>
  <si>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</si>
  <si>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</si>
  <si>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</si>
  <si>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</si>
  <si>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</si>
  <si>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</si>
  <si>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</si>
  <si>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</si>
  <si>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</si>
  <si>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</si>
  <si>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</si>
  <si>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</si>
  <si>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</si>
  <si>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</si>
  <si>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</si>
  <si>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</si>
  <si>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</si>
  <si>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</si>
  <si>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</si>
  <si>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</si>
  <si>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</si>
  <si>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</si>
  <si>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</si>
  <si>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</si>
  <si>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</si>
  <si>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</si>
  <si>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</si>
  <si>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</si>
  <si>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</si>
  <si>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</si>
  <si>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</si>
  <si>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</si>
  <si>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</si>
  <si>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</si>
  <si>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</si>
  <si>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</si>
  <si>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</si>
  <si>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</si>
  <si>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</si>
  <si>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</si>
  <si>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</si>
  <si>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</si>
  <si>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</si>
  <si>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</si>
  <si>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</si>
  <si>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</si>
  <si>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</si>
  <si>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</si>
  <si>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</si>
  <si>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</si>
  <si>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</si>
  <si>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</si>
  <si>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</si>
  <si>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</si>
  <si>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</si>
  <si>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</si>
  <si>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</si>
  <si>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</si>
  <si>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</si>
  <si>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</si>
  <si>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</si>
  <si>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</si>
  <si>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</si>
  <si>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</si>
  <si>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</si>
  <si>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</si>
  <si>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</si>
  <si>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</si>
  <si>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</si>
  <si>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</si>
  <si>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</si>
  <si>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</si>
  <si>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</si>
  <si>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</si>
  <si>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</si>
  <si>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</si>
  <si>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</si>
  <si>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</si>
  <si>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</si>
  <si>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</si>
  <si>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</si>
  <si>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</si>
  <si>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</si>
  <si>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</si>
  <si>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</si>
  <si>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</si>
  <si>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</si>
  <si>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</si>
  <si>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</si>
  <si>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</si>
  <si>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</si>
  <si>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</si>
  <si>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</si>
  <si>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</si>
  <si>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</si>
  <si>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</si>
  <si>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</si>
  <si>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</si>
  <si>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</si>
  <si>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</si>
  <si>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</si>
  <si>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</si>
  <si>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</si>
  <si>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</si>
  <si>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</si>
  <si>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</si>
  <si>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</si>
  <si>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</si>
  <si>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</si>
  <si>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</si>
  <si>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</si>
  <si>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</si>
  <si>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</si>
  <si>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</si>
  <si>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</si>
  <si>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</si>
  <si>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</si>
  <si>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</si>
  <si>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</si>
  <si>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</si>
  <si>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</si>
  <si>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</si>
  <si>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</si>
  <si>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</si>
  <si>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</si>
  <si>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</si>
  <si>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</si>
  <si>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</si>
  <si>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</si>
  <si>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</si>
  <si>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</si>
  <si>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</si>
  <si>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</si>
  <si>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</si>
  <si>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</si>
  <si>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</si>
  <si>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</si>
  <si>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</si>
  <si>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</si>
  <si>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</si>
  <si>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</si>
  <si>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</si>
  <si>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</si>
  <si>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</si>
  <si>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</si>
  <si>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</si>
  <si>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</si>
  <si>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</si>
  <si>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</si>
  <si>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</si>
  <si>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</si>
  <si>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</si>
  <si>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</si>
  <si>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</si>
  <si>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</si>
  <si>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</si>
  <si>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</si>
  <si>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</si>
  <si>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</si>
  <si>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</si>
  <si>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</si>
  <si>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</si>
  <si>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</si>
  <si>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</si>
  <si>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</si>
  <si>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</si>
  <si>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</si>
  <si>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</si>
  <si>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</si>
  <si>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</si>
  <si>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</si>
  <si>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</si>
  <si>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</si>
  <si>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</si>
  <si>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</si>
  <si>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</si>
  <si>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</si>
  <si>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</si>
  <si>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</si>
  <si>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</si>
  <si>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</si>
  <si>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</si>
  <si>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</si>
  <si>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</si>
  <si>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</si>
  <si>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</si>
  <si>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</si>
  <si>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</si>
  <si>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</si>
  <si>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</si>
  <si>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</si>
  <si>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</si>
  <si>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</si>
  <si>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</si>
  <si>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</si>
  <si>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</si>
  <si>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</si>
  <si>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</si>
  <si>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</si>
  <si>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</si>
  <si>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</si>
  <si>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</si>
  <si>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</si>
  <si>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</si>
  <si>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</si>
  <si>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</si>
  <si>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</si>
  <si>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</si>
  <si>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</si>
  <si>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</si>
  <si>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</si>
  <si>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</si>
  <si>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</si>
  <si>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</si>
  <si>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</si>
  <si>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</si>
  <si>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</si>
  <si>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</si>
  <si>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</si>
  <si>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</si>
  <si>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</si>
  <si>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</si>
  <si>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</si>
  <si>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</si>
  <si>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</si>
  <si>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</si>
  <si>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</si>
  <si>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</si>
  <si>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</si>
  <si>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</si>
  <si>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</si>
  <si>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</si>
  <si>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</si>
  <si>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</si>
  <si>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</si>
  <si>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</si>
  <si>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</si>
  <si>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</si>
  <si>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</si>
  <si>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</si>
  <si>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</si>
  <si>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</si>
  <si>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</si>
  <si>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</si>
  <si>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</si>
  <si>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</si>
  <si>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</si>
  <si>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</si>
  <si>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</si>
  <si>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</si>
  <si>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</si>
  <si>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</si>
  <si>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</si>
  <si>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</si>
  <si>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</si>
  <si>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</si>
  <si>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</si>
  <si>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</si>
  <si>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</si>
  <si>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</si>
  <si>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</si>
  <si>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</si>
  <si>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</si>
  <si>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</si>
  <si>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</si>
  <si>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</si>
  <si>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</si>
  <si>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</si>
  <si>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</si>
  <si>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</si>
  <si>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</si>
  <si>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</si>
  <si>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</si>
  <si>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</si>
  <si>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</si>
  <si>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</si>
  <si>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</si>
  <si>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</si>
  <si>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</si>
  <si>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</si>
  <si>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</si>
  <si>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</si>
  <si>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</si>
  <si>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</si>
  <si>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</si>
  <si>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</si>
  <si>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</si>
  <si>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</si>
  <si>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</si>
  <si>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</si>
  <si>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</si>
  <si>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</si>
  <si>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</si>
  <si>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</si>
  <si>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</si>
  <si>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</si>
  <si>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</si>
  <si>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</si>
  <si>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</si>
  <si>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</si>
  <si>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</si>
  <si>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</si>
  <si>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</si>
  <si>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</si>
  <si>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</si>
  <si>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</si>
  <si>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</si>
  <si>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</si>
  <si>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</si>
  <si>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</si>
  <si>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</si>
  <si>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</si>
  <si>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</si>
  <si>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</si>
  <si>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</si>
  <si>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</si>
  <si>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</si>
  <si>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</si>
  <si>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</si>
  <si>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</si>
  <si>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</si>
  <si>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</si>
  <si>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</si>
  <si>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</si>
  <si>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</si>
  <si>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</si>
  <si>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</si>
  <si>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</si>
  <si>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</si>
  <si>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</si>
  <si>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</si>
  <si>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</si>
  <si>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</si>
  <si>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</si>
  <si>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</si>
  <si>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</si>
  <si>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</si>
  <si>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</si>
  <si>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</si>
  <si>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</si>
  <si>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</si>
  <si>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</si>
  <si>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</si>
  <si>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</si>
  <si>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</si>
  <si>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</si>
  <si>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</si>
  <si>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</si>
  <si>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</si>
  <si>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</si>
  <si>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</si>
  <si>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</si>
  <si>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</si>
  <si>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</si>
  <si>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</si>
  <si>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</si>
  <si>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</si>
  <si>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</si>
  <si>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</si>
  <si>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</si>
  <si>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</si>
  <si>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</si>
  <si>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</si>
  <si>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</si>
  <si>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</si>
  <si>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</si>
  <si>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</si>
  <si>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</si>
  <si>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</si>
  <si>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</si>
  <si>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</si>
  <si>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</si>
  <si>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</si>
  <si>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</si>
  <si>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</si>
  <si>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</si>
  <si>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</si>
  <si>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</si>
  <si>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</si>
  <si>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</si>
  <si>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</si>
  <si>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</si>
  <si>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</si>
  <si>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</si>
  <si>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</si>
  <si>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</si>
  <si>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</si>
  <si>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</si>
  <si>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</si>
  <si>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</si>
  <si>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</si>
  <si>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</si>
  <si>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</si>
  <si>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</si>
  <si>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</si>
  <si>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</si>
  <si>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</si>
  <si>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</si>
  <si>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</si>
  <si>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</si>
  <si>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</si>
  <si>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</si>
  <si>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</si>
  <si>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</si>
  <si>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</si>
  <si>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</si>
  <si>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</si>
  <si>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</si>
  <si>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</si>
  <si>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</si>
  <si>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</si>
  <si>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</si>
  <si>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</si>
  <si>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</si>
  <si>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</si>
  <si>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</si>
  <si>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</si>
  <si>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</si>
  <si>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</si>
  <si>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</si>
  <si>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</si>
  <si>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</si>
  <si>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</si>
  <si>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</si>
  <si>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</si>
  <si>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</si>
  <si>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</si>
  <si>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</si>
  <si>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</si>
  <si>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</si>
  <si>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</si>
  <si>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</si>
  <si>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</si>
  <si>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</si>
  <si>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</si>
  <si>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</si>
  <si>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</si>
  <si>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</si>
  <si>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</si>
  <si>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</si>
  <si>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</si>
  <si>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</si>
  <si>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</si>
  <si>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</si>
  <si>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</si>
  <si>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</si>
  <si>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</si>
  <si>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</si>
  <si>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</si>
  <si>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</si>
  <si>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</si>
  <si>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</si>
  <si>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</si>
  <si>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</si>
  <si>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</si>
  <si>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</si>
  <si>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</si>
  <si>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</si>
  <si>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</si>
  <si>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</si>
  <si>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</si>
  <si>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</si>
  <si>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</si>
  <si>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</si>
  <si>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</si>
  <si>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</si>
  <si>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</si>
  <si>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</si>
  <si>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</si>
  <si>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</si>
  <si>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</si>
  <si>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</si>
  <si>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</si>
  <si>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</si>
  <si>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</si>
  <si>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</si>
  <si>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</si>
  <si>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</si>
  <si>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</si>
  <si>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</si>
  <si>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</si>
  <si>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</si>
  <si>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</si>
  <si>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</si>
  <si>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</si>
  <si>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</si>
  <si>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</si>
  <si>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</si>
  <si>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</si>
  <si>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</si>
  <si>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</si>
  <si>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</si>
  <si>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</si>
  <si>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</si>
  <si>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</si>
  <si>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</si>
  <si>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</si>
  <si>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</si>
  <si>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</si>
  <si>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</si>
  <si>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</si>
  <si>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</si>
  <si>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</si>
  <si>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</si>
  <si>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</si>
  <si>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</si>
  <si>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</si>
  <si>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</si>
  <si>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</si>
  <si>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</si>
  <si>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</si>
  <si>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</si>
  <si>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</si>
  <si>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</si>
  <si>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</si>
  <si>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</si>
  <si>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</si>
  <si>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</si>
  <si>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</si>
  <si>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</si>
  <si>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</si>
  <si>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</si>
  <si>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</si>
  <si>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</si>
  <si>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</si>
  <si>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</si>
  <si>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</si>
  <si>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</si>
  <si>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</si>
  <si>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</si>
  <si>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</si>
  <si>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</si>
  <si>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</si>
  <si>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</si>
  <si>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</si>
  <si>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</si>
  <si>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</si>
  <si>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</si>
  <si>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</si>
  <si>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</si>
  <si>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</si>
  <si>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</si>
  <si>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</si>
  <si>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</si>
  <si>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</si>
  <si>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</si>
  <si>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</si>
  <si>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</si>
  <si>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</si>
  <si>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</si>
  <si>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</si>
  <si>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</si>
  <si>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</si>
  <si>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</si>
  <si>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</si>
  <si>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</si>
  <si>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</si>
  <si>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</si>
  <si>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</si>
  <si>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</si>
  <si>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</si>
  <si>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</si>
  <si>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</si>
  <si>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</si>
  <si>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</si>
  <si>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</si>
  <si>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</si>
  <si>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</si>
  <si>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</si>
  <si>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</si>
  <si>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</si>
  <si>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</si>
  <si>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</si>
  <si>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</si>
  <si>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</si>
  <si>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</si>
  <si>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</si>
  <si>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</si>
  <si>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</si>
  <si>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</si>
  <si>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</si>
  <si>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</si>
  <si>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</si>
  <si>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</si>
  <si>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</si>
  <si>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</si>
  <si>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</si>
  <si>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</si>
  <si>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</si>
  <si>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</si>
  <si>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</si>
  <si>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</si>
  <si>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</si>
  <si>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</si>
  <si>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</si>
  <si>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</si>
  <si>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</si>
  <si>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</si>
  <si>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</si>
  <si>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</si>
  <si>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</si>
  <si>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</si>
  <si>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</si>
  <si>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</si>
  <si>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</si>
  <si>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</si>
  <si>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</si>
  <si>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</si>
  <si>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</si>
  <si>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</si>
  <si>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</si>
  <si>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</si>
  <si>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</si>
  <si>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</si>
  <si>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</si>
  <si>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</si>
  <si>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</si>
  <si>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</si>
  <si>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</si>
  <si>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</si>
  <si>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</si>
  <si>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</si>
  <si>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</si>
  <si>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</si>
  <si>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</si>
  <si>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</si>
  <si>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</si>
  <si>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</si>
  <si>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</si>
  <si>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</si>
  <si>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</si>
  <si>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</si>
  <si>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</si>
  <si>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</si>
  <si>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</si>
  <si>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</si>
  <si>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</si>
  <si>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</si>
  <si>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</si>
  <si>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</si>
  <si>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</si>
  <si>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</si>
  <si>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</si>
  <si>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</si>
  <si>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</si>
  <si>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</si>
  <si>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</si>
  <si>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</si>
  <si>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</si>
  <si>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</si>
  <si>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</si>
  <si>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</si>
  <si>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</si>
  <si>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</si>
  <si>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</si>
  <si>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</si>
  <si>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</si>
  <si>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</si>
  <si>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</si>
  <si>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</si>
  <si>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</si>
  <si>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</si>
  <si>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</si>
  <si>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</si>
  <si>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</si>
  <si>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</si>
  <si>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</si>
  <si>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</si>
  <si>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</si>
  <si>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</si>
  <si>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</si>
  <si>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</si>
  <si>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</si>
  <si>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</si>
  <si>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</si>
  <si>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</si>
  <si>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</si>
  <si>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</si>
  <si>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</si>
  <si>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</si>
  <si>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</si>
  <si>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</si>
  <si>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</si>
  <si>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</si>
  <si>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</si>
  <si>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</si>
  <si>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</si>
  <si>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</si>
  <si>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</si>
  <si>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</si>
  <si>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</si>
  <si>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</si>
  <si>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</si>
  <si>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</si>
  <si>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</si>
  <si>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</si>
  <si>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</si>
  <si>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</si>
  <si>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</si>
  <si>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</si>
  <si>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</si>
  <si>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</si>
  <si>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</si>
  <si>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</si>
  <si>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</si>
  <si>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</si>
  <si>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</si>
  <si>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</si>
  <si>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</si>
  <si>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</si>
  <si>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</si>
  <si>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</si>
  <si>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</si>
  <si>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</si>
  <si>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</si>
  <si>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</si>
  <si>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</si>
  <si>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</si>
  <si>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</si>
  <si>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</si>
  <si>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</si>
  <si>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</si>
  <si>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</si>
  <si>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</si>
  <si>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</si>
  <si>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</si>
  <si>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</si>
  <si>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</si>
  <si>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</si>
  <si>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</si>
  <si>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</si>
  <si>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</si>
  <si>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</si>
  <si>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</si>
  <si>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</si>
  <si>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</si>
  <si>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</si>
  <si>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</si>
  <si>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</si>
  <si>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</si>
  <si>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</si>
  <si>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</si>
  <si>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</si>
  <si>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</si>
  <si>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</si>
  <si>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</si>
  <si>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</si>
  <si>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</si>
  <si>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</si>
  <si>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</si>
  <si>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</si>
  <si>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</si>
  <si>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</si>
  <si>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</si>
  <si>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</si>
  <si>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</si>
  <si>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</si>
  <si>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</si>
  <si>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</si>
  <si>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</si>
  <si>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</si>
  <si>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</si>
  <si>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</si>
  <si>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</si>
  <si>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</si>
  <si>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</si>
  <si>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</si>
  <si>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</si>
  <si>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</si>
  <si>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</si>
  <si>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</si>
  <si>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</si>
  <si>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</si>
  <si>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</si>
  <si>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</si>
  <si>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</si>
  <si>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</si>
  <si>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</si>
  <si>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</si>
  <si>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</si>
  <si>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</si>
  <si>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</si>
  <si>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</si>
  <si>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</si>
  <si>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</si>
  <si>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</si>
  <si>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</si>
  <si>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</si>
  <si>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</si>
  <si>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</si>
  <si>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</si>
  <si>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</si>
  <si>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</si>
  <si>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</si>
  <si>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</si>
  <si>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</si>
  <si>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</si>
  <si>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</si>
  <si>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</si>
  <si>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</si>
  <si>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</si>
  <si>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</si>
  <si>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</si>
  <si>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</si>
  <si>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</si>
  <si>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</si>
  <si>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</si>
  <si>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</si>
  <si>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</si>
  <si>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</si>
  <si>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</si>
  <si>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</si>
  <si>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</si>
  <si>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</si>
  <si>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</si>
  <si>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</si>
  <si>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</si>
  <si>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</si>
  <si>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</si>
  <si>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</si>
  <si>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</si>
  <si>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</si>
  <si>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</si>
  <si>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</si>
  <si>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</si>
  <si>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</si>
  <si>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</si>
  <si>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</si>
  <si>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</si>
  <si>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</si>
  <si>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</si>
  <si>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</si>
  <si>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</si>
  <si>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</si>
  <si>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</si>
  <si>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</si>
  <si>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</si>
  <si>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</si>
  <si>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</si>
  <si>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</si>
  <si>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</si>
  <si>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</si>
  <si>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</si>
  <si>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</si>
  <si>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</si>
  <si>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</si>
  <si>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</si>
  <si>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</si>
  <si>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</si>
  <si>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</si>
  <si>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</si>
  <si>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</si>
  <si>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</si>
  <si>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</si>
  <si>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</si>
  <si>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</si>
  <si>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</si>
  <si>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</si>
  <si>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</si>
  <si>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</si>
  <si>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</si>
  <si>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</si>
  <si>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</si>
  <si>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</si>
  <si>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</si>
  <si>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</si>
  <si>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</si>
  <si>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</si>
  <si>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</si>
  <si>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</si>
  <si>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</si>
  <si>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</si>
  <si>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</si>
  <si>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</si>
  <si>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</si>
  <si>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</si>
  <si>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</si>
  <si>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</si>
  <si>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</si>
  <si>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</si>
  <si>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</si>
  <si>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</si>
  <si>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</si>
  <si>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</si>
  <si>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</si>
  <si>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</si>
  <si>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</si>
  <si>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</si>
  <si>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</si>
  <si>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</si>
  <si>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</si>
  <si>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</si>
  <si>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</si>
  <si>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</si>
  <si>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</si>
  <si>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</si>
  <si>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</si>
  <si>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</si>
  <si>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</si>
  <si>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</si>
  <si>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</si>
  <si>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</si>
  <si>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</si>
  <si>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</si>
  <si>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</si>
  <si>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</si>
  <si>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</si>
  <si>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</si>
  <si>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</si>
  <si>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</si>
  <si>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</si>
  <si>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</si>
  <si>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</si>
  <si>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</si>
  <si>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</si>
  <si>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</si>
  <si>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</si>
  <si>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</si>
  <si>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</si>
  <si>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</si>
  <si>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</si>
  <si>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</si>
  <si>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</si>
  <si>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</si>
  <si>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</si>
  <si>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</si>
  <si>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</si>
  <si>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</si>
  <si>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</si>
  <si>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</si>
  <si>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</si>
  <si>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</si>
  <si>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</si>
  <si>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</si>
  <si>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</si>
  <si>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</si>
  <si>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</si>
  <si>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</si>
  <si>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</si>
  <si>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</si>
  <si>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</si>
  <si>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</si>
  <si>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</si>
  <si>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</si>
  <si>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</si>
  <si>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</si>
  <si>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</si>
  <si>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</si>
  <si>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</si>
  <si>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</si>
  <si>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</si>
  <si>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</si>
  <si>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</si>
  <si>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</si>
  <si>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</si>
  <si>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</si>
  <si>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</si>
  <si>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</si>
  <si>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</si>
  <si>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</si>
  <si>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</si>
  <si>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</si>
  <si>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</si>
  <si>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</si>
  <si>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</si>
  <si>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</si>
  <si>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</si>
  <si>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</si>
  <si>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</si>
  <si>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</si>
  <si>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</si>
  <si>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</si>
  <si>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</si>
  <si>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</si>
  <si>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</si>
  <si>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</si>
  <si>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</si>
  <si>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</si>
  <si>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</si>
  <si>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</si>
  <si>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</si>
  <si>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</si>
  <si>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</si>
  <si>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</si>
  <si>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</si>
  <si>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</si>
  <si>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</si>
  <si>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</si>
  <si>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</si>
  <si>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</si>
  <si>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</si>
  <si>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</si>
  <si>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</si>
  <si>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</si>
  <si>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</si>
  <si>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</si>
  <si>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</si>
  <si>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</si>
  <si>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</si>
  <si>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</si>
  <si>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</si>
  <si>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</si>
  <si>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</si>
  <si>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</si>
  <si>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</si>
  <si>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</si>
  <si>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</si>
  <si>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</si>
  <si>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</si>
  <si>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</si>
  <si>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</si>
  <si>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</si>
  <si>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</si>
  <si>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</si>
  <si>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</si>
  <si>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</si>
  <si>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</si>
  <si>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</si>
  <si>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</si>
  <si>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</si>
  <si>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</si>
  <si>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</si>
  <si>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</si>
  <si>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</si>
  <si>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</si>
  <si>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</si>
  <si>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</si>
  <si>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</si>
  <si>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</si>
  <si>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</si>
  <si>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</si>
  <si>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</si>
  <si>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</si>
  <si>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</si>
  <si>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</si>
  <si>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</si>
  <si>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</si>
  <si>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</si>
  <si>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</si>
  <si>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</si>
  <si>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</si>
  <si>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</si>
  <si>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</si>
  <si>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</si>
  <si>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</si>
  <si>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</si>
  <si>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</si>
  <si>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</si>
  <si>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</si>
  <si>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</si>
  <si>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</si>
  <si>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</si>
  <si>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</si>
  <si>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</si>
  <si>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</si>
  <si>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</si>
  <si>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</si>
  <si>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</si>
  <si>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</si>
  <si>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</si>
  <si>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</si>
  <si>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</si>
  <si>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</si>
  <si>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</si>
  <si>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</si>
  <si>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</si>
  <si>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</si>
  <si>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</si>
  <si>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</si>
  <si>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</si>
  <si>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</si>
  <si>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</si>
  <si>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</si>
  <si>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</si>
  <si>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</si>
  <si>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</si>
  <si>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</si>
  <si>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</si>
  <si>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</si>
  <si>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</si>
  <si>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</si>
  <si>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</si>
  <si>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</si>
  <si>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</si>
  <si>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</si>
  <si>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</si>
  <si>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</si>
  <si>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</si>
  <si>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</si>
  <si>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</si>
  <si>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</si>
  <si>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</si>
  <si>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</si>
  <si>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</si>
  <si>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</si>
  <si>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</si>
  <si>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</si>
  <si>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</si>
  <si>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</si>
  <si>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</si>
  <si>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</si>
  <si>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</si>
  <si>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</si>
  <si>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</si>
  <si>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</si>
  <si>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</si>
  <si>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</si>
  <si>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</si>
  <si>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</si>
  <si>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</si>
  <si>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</si>
  <si>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</si>
  <si>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</si>
  <si>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</si>
  <si>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</si>
  <si>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</si>
  <si>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</si>
  <si>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</si>
  <si>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</si>
  <si>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</si>
  <si>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</si>
  <si>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</si>
  <si>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</si>
  <si>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</si>
  <si>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</si>
  <si>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</si>
  <si>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</si>
  <si>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</si>
  <si>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</si>
  <si>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</si>
  <si>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</si>
  <si>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</si>
  <si>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</si>
  <si>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</si>
  <si>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</si>
  <si>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</si>
  <si>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</si>
  <si>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</si>
  <si>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</si>
  <si>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</si>
  <si>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</si>
  <si>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</si>
  <si>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</si>
  <si>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</si>
  <si>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</si>
  <si>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</si>
  <si>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</si>
  <si>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</si>
  <si>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</si>
  <si>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</si>
  <si>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</si>
  <si>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</si>
  <si>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</si>
  <si>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</si>
  <si>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</si>
  <si>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</si>
  <si>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</si>
  <si>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</si>
  <si>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</si>
  <si>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</si>
  <si>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</si>
  <si>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</si>
  <si>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</si>
  <si>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</si>
  <si>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</si>
  <si>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</si>
  <si>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</si>
  <si>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</si>
  <si>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</si>
  <si>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</si>
  <si>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</si>
  <si>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</si>
  <si>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</si>
  <si>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</si>
  <si>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</si>
  <si>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</si>
  <si>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</si>
  <si>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</si>
  <si>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</si>
  <si>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</si>
  <si>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</si>
  <si>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</si>
  <si>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</si>
  <si>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</si>
  <si>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</si>
  <si>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</si>
  <si>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</si>
  <si>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</si>
  <si>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</si>
  <si>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</si>
  <si>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</si>
  <si>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</si>
  <si>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</si>
  <si>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</si>
  <si>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</si>
  <si>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</si>
  <si>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</si>
  <si>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</si>
  <si>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</si>
  <si>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</si>
  <si>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</si>
  <si>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</si>
  <si>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</si>
  <si>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</si>
  <si>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</si>
  <si>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</si>
  <si>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</si>
  <si>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</si>
  <si>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</si>
  <si>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</si>
  <si>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</si>
  <si>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</si>
  <si>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</si>
  <si>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</si>
  <si>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</si>
  <si>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</si>
  <si>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</si>
  <si>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</si>
  <si>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</si>
  <si>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</si>
  <si>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</si>
  <si>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</si>
  <si>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</si>
  <si>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</si>
  <si>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</si>
  <si>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</si>
  <si>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</si>
  <si>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</si>
  <si>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</si>
  <si>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</si>
  <si>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</si>
  <si>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</si>
  <si>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</si>
  <si>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</si>
  <si>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</si>
  <si>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</si>
  <si>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</si>
  <si>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</si>
  <si>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</si>
  <si>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</si>
  <si>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</si>
  <si>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</si>
  <si>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</si>
  <si>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</si>
  <si>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</si>
  <si>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</si>
  <si>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</si>
  <si>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</si>
  <si>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</si>
  <si>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</si>
  <si>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</si>
  <si>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</si>
  <si>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</si>
  <si>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</si>
  <si>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</si>
  <si>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</si>
  <si>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</si>
  <si>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</si>
  <si>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</si>
  <si>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</si>
  <si>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</si>
  <si>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</si>
  <si>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</si>
  <si>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</si>
  <si>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</si>
  <si>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</si>
  <si>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</si>
  <si>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</si>
  <si>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</si>
  <si>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</si>
  <si>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</si>
  <si>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</si>
  <si>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</si>
  <si>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</si>
  <si>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</si>
  <si>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</si>
  <si>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</si>
  <si>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</si>
  <si>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</si>
  <si>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</si>
  <si>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</si>
  <si>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</si>
  <si>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</si>
  <si>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</si>
  <si>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</si>
  <si>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</si>
  <si>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</si>
  <si>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</si>
  <si>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</si>
  <si>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</si>
  <si>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</si>
  <si>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</si>
  <si>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</si>
  <si>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</si>
  <si>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</si>
  <si>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</si>
  <si>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</si>
  <si>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</si>
  <si>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</si>
  <si>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</si>
  <si>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</si>
  <si>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</si>
  <si>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</si>
  <si>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</si>
  <si>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</si>
  <si>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</si>
  <si>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</si>
  <si>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</si>
  <si>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</si>
  <si>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</si>
  <si>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</si>
  <si>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</si>
  <si>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</si>
  <si>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</si>
  <si>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</si>
  <si>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</si>
  <si>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</si>
  <si>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</si>
  <si>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</si>
  <si>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</si>
  <si>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</si>
  <si>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</si>
  <si>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</si>
  <si>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</si>
  <si>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</si>
  <si>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</si>
  <si>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</si>
  <si>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</si>
  <si>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</si>
  <si>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</si>
  <si>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</si>
  <si>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</si>
  <si>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</si>
  <si>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</si>
  <si>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</si>
  <si>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</si>
  <si>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</si>
  <si>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</si>
  <si>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</si>
  <si>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</si>
  <si>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</si>
  <si>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</si>
  <si>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</si>
  <si>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</si>
  <si>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</si>
  <si>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</si>
  <si>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</si>
  <si>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</si>
  <si>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</si>
  <si>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</si>
  <si>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</si>
  <si>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</si>
  <si>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</si>
  <si>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</si>
  <si>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</si>
  <si>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</si>
  <si>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</si>
  <si>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</si>
  <si>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</si>
  <si>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</si>
  <si>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</si>
  <si>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</si>
  <si>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</si>
  <si>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</si>
  <si>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</si>
  <si>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</si>
  <si>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</si>
  <si>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</si>
  <si>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</si>
  <si>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</si>
  <si>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</si>
  <si>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</si>
  <si>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</si>
  <si>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</si>
  <si>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</si>
  <si>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</si>
  <si>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</si>
  <si>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</si>
  <si>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</si>
  <si>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</si>
  <si>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</si>
  <si>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</si>
  <si>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</si>
  <si>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</si>
  <si>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</si>
  <si>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</si>
  <si>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</si>
  <si>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</si>
  <si>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</si>
  <si>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</si>
  <si>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</si>
  <si>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</si>
  <si>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</si>
  <si>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</si>
  <si>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</si>
  <si>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</si>
  <si>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</si>
  <si>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</si>
  <si>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</si>
  <si>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</si>
  <si>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</si>
  <si>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</si>
  <si>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</si>
  <si>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</si>
  <si>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</si>
  <si>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</si>
  <si>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</si>
  <si>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</si>
  <si>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</si>
  <si>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</si>
  <si>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</si>
  <si>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</si>
  <si>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</si>
  <si>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</si>
  <si>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</si>
  <si>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</si>
  <si>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</si>
  <si>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</si>
  <si>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</si>
  <si>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</si>
  <si>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</si>
  <si>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</si>
  <si>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</si>
  <si>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</si>
  <si>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</si>
  <si>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</si>
  <si>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</si>
  <si>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</si>
  <si>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</si>
  <si>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</si>
  <si>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</si>
  <si>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</si>
  <si>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</si>
  <si>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</si>
  <si>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</si>
  <si>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</si>
  <si>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</si>
  <si>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</si>
  <si>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</si>
  <si>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</si>
  <si>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</si>
  <si>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</si>
  <si>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</si>
  <si>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</si>
  <si>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</si>
  <si>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</si>
  <si>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</si>
  <si>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</si>
  <si>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</si>
  <si>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</si>
  <si>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</si>
  <si>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</si>
  <si>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</si>
  <si>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</si>
  <si>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</si>
  <si>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</si>
  <si>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</si>
  <si>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</si>
  <si>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</si>
  <si>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</si>
  <si>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</si>
  <si>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</si>
  <si>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</si>
  <si>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</si>
  <si>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</si>
  <si>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</si>
  <si>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</si>
  <si>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</si>
  <si>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</si>
  <si>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</si>
  <si>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</si>
  <si>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</si>
  <si>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</si>
  <si>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</si>
  <si>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</si>
  <si>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</si>
  <si>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</si>
  <si>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</si>
  <si>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</si>
  <si>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</si>
  <si>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</si>
  <si>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</si>
  <si>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</si>
  <si>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</si>
  <si>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</si>
  <si>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</si>
  <si>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</si>
  <si>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</si>
  <si>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</si>
  <si>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</si>
  <si>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</si>
  <si>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</si>
  <si>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</si>
  <si>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</si>
  <si>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</si>
  <si>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</si>
  <si>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</si>
  <si>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</si>
  <si>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</si>
  <si>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</si>
  <si>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</si>
  <si>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</si>
  <si>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</si>
  <si>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</si>
  <si>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</si>
  <si>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</si>
  <si>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</si>
  <si>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</si>
  <si>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</si>
  <si>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</si>
  <si>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</si>
  <si>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</si>
  <si>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</si>
  <si>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</si>
  <si>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</si>
  <si>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</si>
  <si>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</si>
  <si>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</si>
  <si>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</si>
  <si>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</si>
  <si>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</si>
  <si>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</si>
  <si>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</si>
  <si>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</si>
  <si>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</si>
  <si>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</si>
  <si>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</si>
  <si>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</si>
  <si>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</si>
  <si>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</si>
  <si>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</si>
  <si>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</si>
  <si>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</si>
  <si>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</si>
  <si>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</si>
  <si>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</si>
  <si>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</si>
  <si>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</si>
  <si>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</si>
  <si>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</si>
  <si>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</si>
  <si>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</si>
  <si>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</si>
  <si>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</si>
  <si>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</si>
  <si>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</si>
  <si>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</si>
  <si>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</si>
  <si>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</si>
  <si>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</si>
  <si>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</si>
  <si>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</si>
  <si>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</si>
  <si>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</si>
  <si>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</si>
  <si>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</si>
  <si>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</si>
  <si>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</si>
  <si>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</si>
  <si>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</si>
  <si>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</si>
  <si>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</si>
  <si>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</si>
  <si>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</si>
  <si>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</si>
  <si>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</si>
  <si>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</si>
  <si>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</si>
  <si>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</si>
  <si>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</si>
  <si>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</si>
  <si>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</si>
  <si>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</si>
  <si>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</si>
  <si>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</si>
  <si>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</si>
  <si>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</si>
  <si>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</si>
  <si>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</si>
  <si>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</si>
  <si>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</si>
  <si>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</si>
  <si>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</si>
  <si>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</si>
  <si>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</si>
  <si>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</si>
  <si>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</si>
  <si>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</si>
  <si>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</si>
  <si>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</si>
  <si>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</si>
  <si>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</si>
  <si>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</si>
  <si>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</si>
  <si>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</si>
  <si>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</si>
  <si>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</si>
  <si>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</si>
  <si>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</si>
  <si>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</si>
  <si>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</si>
  <si>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</si>
  <si>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</si>
  <si>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</si>
  <si>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</si>
  <si>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</si>
  <si>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</si>
  <si>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</si>
  <si>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</si>
  <si>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</si>
  <si>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</si>
  <si>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</si>
  <si>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</si>
  <si>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</si>
  <si>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</si>
  <si>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</si>
  <si>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</si>
  <si>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</si>
  <si>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</si>
  <si>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</si>
  <si>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</si>
  <si>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</si>
  <si>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</si>
  <si>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</si>
  <si>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</si>
  <si>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</si>
  <si>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</si>
  <si>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</si>
  <si>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</si>
  <si>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</si>
  <si>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</si>
  <si>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</si>
  <si>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</si>
  <si>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</si>
  <si>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</si>
  <si>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</si>
  <si>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</si>
  <si>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</si>
  <si>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</si>
  <si>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</si>
  <si>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</si>
  <si>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</si>
  <si>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</si>
  <si>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</si>
  <si>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</si>
  <si>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</si>
  <si>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</si>
  <si>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</si>
  <si>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</si>
  <si>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</si>
  <si>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</si>
  <si>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</si>
  <si>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</si>
  <si>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</si>
  <si>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</si>
  <si>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</si>
  <si>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</si>
  <si>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</si>
  <si>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</si>
  <si>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</si>
  <si>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</si>
  <si>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</si>
  <si>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</si>
  <si>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</si>
  <si>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</si>
  <si>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</si>
  <si>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</si>
  <si>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</si>
  <si>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</si>
  <si>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</si>
  <si>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</si>
  <si>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</si>
  <si>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</si>
  <si>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</si>
  <si>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</si>
  <si>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</si>
  <si>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</si>
  <si>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</si>
  <si>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</si>
  <si>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</si>
  <si>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</si>
  <si>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</si>
  <si>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</si>
  <si>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</si>
  <si>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</si>
  <si>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</si>
  <si>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</si>
  <si>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</si>
  <si>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</si>
  <si>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</si>
  <si>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</si>
  <si>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</si>
  <si>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</si>
  <si>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</si>
  <si>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</si>
  <si>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</si>
  <si>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</si>
  <si>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</si>
  <si>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</si>
  <si>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</si>
  <si>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</si>
  <si>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</si>
  <si>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</si>
  <si>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</si>
  <si>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</si>
  <si>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</si>
  <si>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</si>
  <si>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</si>
  <si>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</si>
  <si>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</si>
  <si>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</si>
  <si>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</si>
  <si>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</si>
  <si>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</si>
  <si>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</si>
  <si>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</si>
  <si>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</si>
  <si>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</si>
  <si>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</si>
  <si>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</si>
  <si>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</si>
  <si>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</si>
  <si>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</si>
  <si>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</si>
  <si>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</si>
  <si>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</si>
  <si>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</si>
  <si>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</si>
  <si>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</si>
  <si>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</si>
  <si>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</si>
  <si>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</si>
  <si>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</si>
  <si>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</si>
  <si>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</si>
  <si>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</si>
  <si>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</si>
  <si>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</si>
  <si>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</si>
  <si>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</si>
  <si>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</si>
  <si>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</si>
  <si>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</si>
  <si>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</si>
  <si>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</si>
  <si>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</si>
  <si>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</si>
  <si>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</si>
  <si>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</si>
  <si>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</si>
  <si>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</si>
  <si>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</si>
  <si>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</si>
  <si>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</si>
  <si>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</si>
  <si>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</si>
  <si>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</si>
  <si>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</si>
  <si>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</si>
  <si>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</si>
  <si>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</si>
  <si>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</si>
  <si>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</si>
  <si>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</si>
  <si>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</si>
  <si>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</si>
  <si>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</si>
  <si>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</si>
  <si>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</si>
  <si>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</si>
  <si>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</si>
  <si>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</si>
  <si>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</si>
  <si>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</si>
  <si>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</si>
  <si>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</si>
  <si>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</si>
  <si>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</si>
  <si>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</si>
  <si>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</si>
  <si>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</si>
  <si>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</si>
  <si>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</si>
  <si>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</si>
  <si>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</si>
  <si>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</si>
  <si>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</si>
  <si>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</si>
  <si>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</si>
  <si>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</si>
  <si>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</si>
  <si>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</si>
  <si>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</si>
  <si>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</si>
  <si>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</si>
  <si>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</si>
  <si>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</si>
  <si>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</si>
  <si>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</si>
  <si>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</si>
  <si>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</si>
  <si>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</si>
  <si>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</si>
  <si>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</si>
  <si>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</si>
  <si>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</si>
  <si>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</si>
  <si>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</si>
  <si>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</si>
  <si>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</si>
  <si>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</si>
  <si>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</si>
  <si>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</si>
  <si>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</si>
  <si>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</si>
  <si>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</si>
  <si>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</si>
  <si>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</si>
  <si>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</si>
  <si>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</si>
  <si>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</si>
  <si>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</si>
  <si>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</si>
  <si>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</si>
  <si>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</si>
  <si>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</si>
  <si>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</si>
  <si>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</si>
  <si>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</si>
  <si>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</si>
  <si>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</si>
  <si>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</si>
  <si>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</si>
  <si>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</si>
  <si>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</si>
  <si>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</si>
  <si>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</si>
  <si>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</si>
  <si>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</si>
  <si>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</si>
  <si>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</si>
  <si>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</si>
  <si>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</si>
  <si>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</si>
  <si>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</si>
  <si>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</si>
  <si>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</si>
  <si>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</si>
  <si>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</si>
  <si>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</si>
  <si>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</si>
  <si>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</si>
  <si>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</si>
  <si>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</si>
  <si>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</si>
  <si>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</si>
  <si>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</si>
  <si>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</si>
  <si>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</si>
  <si>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</si>
  <si>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</si>
  <si>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</si>
  <si>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</si>
  <si>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</si>
  <si>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</si>
  <si>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</si>
  <si>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</si>
  <si>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</si>
  <si>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</si>
  <si>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</si>
  <si>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</si>
  <si>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</si>
  <si>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</si>
  <si>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</si>
  <si>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</si>
  <si>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</si>
  <si>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</si>
  <si>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</si>
  <si>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</si>
  <si>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</si>
  <si>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</si>
  <si>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</si>
  <si>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</si>
  <si>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</si>
  <si>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</si>
  <si>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</si>
  <si>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</si>
  <si>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</si>
  <si>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</si>
  <si>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</si>
  <si>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</si>
  <si>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</si>
  <si>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</si>
  <si>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</si>
  <si>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</si>
  <si>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</si>
  <si>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</si>
  <si>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</si>
  <si>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</si>
  <si>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</si>
  <si>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</si>
  <si>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</si>
  <si>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</si>
  <si>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</si>
  <si>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</si>
  <si>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</si>
  <si>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</si>
  <si>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</si>
  <si>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</si>
  <si>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</si>
  <si>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</si>
  <si>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</si>
  <si>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</si>
  <si>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</si>
  <si>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</si>
  <si>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</si>
  <si>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</si>
  <si>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</si>
  <si>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</si>
  <si>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</si>
  <si>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</si>
  <si>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</si>
  <si>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</si>
  <si>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</si>
  <si>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</si>
  <si>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</si>
  <si>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</si>
  <si>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</si>
  <si>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</si>
  <si>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</si>
  <si>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</si>
  <si>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</si>
  <si>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</si>
  <si>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</si>
  <si>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</si>
  <si>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</si>
  <si>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</si>
  <si>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</si>
  <si>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</si>
  <si>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</si>
  <si>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</si>
  <si>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</si>
  <si>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</si>
  <si>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</si>
  <si>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</si>
  <si>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</si>
  <si>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</si>
  <si>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</si>
  <si>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</si>
  <si>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</si>
  <si>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</si>
  <si>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</si>
  <si>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</si>
  <si>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</si>
  <si>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</si>
  <si>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</si>
  <si>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</si>
  <si>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</si>
  <si>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</si>
  <si>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</si>
  <si>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</si>
  <si>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</si>
  <si>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</si>
  <si>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</si>
  <si>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</si>
  <si>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</si>
  <si>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</si>
  <si>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</si>
  <si>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</si>
  <si>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</si>
  <si>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</si>
  <si>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</si>
  <si>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</si>
  <si>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</si>
  <si>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</si>
  <si>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</si>
  <si>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</si>
  <si>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</si>
  <si>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</si>
  <si>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</si>
  <si>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</si>
  <si>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</si>
  <si>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</si>
  <si>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</si>
  <si>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</si>
  <si>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</si>
  <si>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</si>
  <si>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</si>
  <si>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</si>
  <si>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</si>
  <si>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</si>
  <si>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</si>
  <si>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</si>
  <si>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</si>
  <si>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</si>
  <si>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</si>
  <si>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</si>
  <si>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</si>
  <si>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</si>
  <si>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</si>
  <si>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</si>
  <si>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</si>
  <si>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</si>
  <si>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</si>
  <si>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</si>
  <si>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</si>
  <si>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</si>
  <si>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</si>
  <si>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</si>
  <si>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</si>
  <si>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</si>
  <si>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</si>
  <si>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</si>
  <si>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</si>
  <si>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</si>
  <si>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</si>
  <si>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</si>
  <si>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</si>
  <si>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</si>
  <si>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</si>
  <si>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</si>
  <si>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</si>
  <si>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</si>
  <si>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</si>
  <si>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</si>
  <si>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</si>
  <si>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</si>
  <si>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</si>
  <si>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</si>
  <si>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</si>
  <si>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</si>
  <si>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</si>
  <si>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</si>
  <si>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</si>
  <si>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</si>
  <si>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</si>
  <si>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</si>
  <si>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</si>
  <si>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</si>
  <si>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</si>
  <si>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</si>
  <si>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</si>
  <si>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</si>
  <si>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</si>
  <si>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</si>
  <si>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</si>
  <si>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</si>
  <si>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</si>
  <si>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</si>
  <si>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</si>
  <si>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</si>
  <si>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</si>
  <si>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</si>
  <si>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</si>
  <si>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</si>
  <si>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</si>
  <si>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</si>
  <si>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</si>
  <si>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</si>
  <si>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</si>
  <si>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</si>
  <si>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</si>
  <si>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</si>
  <si>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</si>
  <si>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</si>
  <si>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</si>
  <si>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</si>
  <si>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</si>
  <si>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</si>
  <si>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</si>
  <si>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</si>
  <si>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</si>
  <si>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</si>
  <si>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</si>
  <si>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</si>
  <si>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</si>
  <si>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</si>
  <si>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</si>
  <si>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</si>
  <si>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</si>
  <si>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</si>
  <si>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</si>
  <si>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</si>
  <si>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</si>
  <si>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</si>
  <si>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</si>
  <si>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</si>
  <si>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</si>
  <si>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</si>
  <si>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</si>
  <si>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</si>
  <si>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</si>
  <si>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</si>
  <si>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</si>
  <si>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</si>
  <si>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</si>
  <si>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</si>
  <si>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</si>
  <si>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</si>
  <si>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</si>
  <si>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</si>
  <si>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</si>
  <si>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</si>
  <si>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</si>
  <si>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</si>
  <si>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</si>
  <si>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</si>
  <si>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</si>
  <si>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</si>
  <si>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</si>
  <si>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</si>
  <si>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</si>
  <si>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</si>
  <si>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</si>
  <si>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</si>
  <si>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</si>
  <si>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</si>
  <si>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</si>
  <si>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</si>
  <si>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</si>
  <si>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</si>
  <si>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</si>
  <si>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</si>
  <si>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</si>
  <si>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</si>
  <si>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</si>
  <si>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</si>
  <si>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</si>
  <si>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</si>
  <si>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</si>
  <si>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</si>
  <si>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</si>
  <si>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</si>
  <si>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</si>
  <si>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</si>
  <si>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</si>
  <si>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</si>
  <si>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</si>
  <si>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</si>
  <si>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</si>
  <si>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</si>
  <si>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</si>
  <si>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</si>
  <si>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</si>
  <si>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</si>
  <si>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</si>
  <si>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</si>
  <si>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</si>
  <si>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</si>
  <si>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</si>
  <si>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</si>
  <si>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</si>
  <si>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</si>
  <si>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</si>
  <si>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</si>
  <si>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</si>
  <si>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</si>
  <si>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</si>
  <si>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</si>
  <si>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</si>
  <si>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</si>
  <si>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</si>
  <si>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</si>
  <si>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</si>
  <si>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</si>
  <si>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</si>
  <si>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</si>
  <si>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</si>
  <si>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</si>
  <si>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</si>
  <si>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</si>
  <si>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</si>
  <si>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</si>
  <si>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</si>
  <si>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</si>
  <si>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</si>
  <si>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</si>
  <si>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</si>
  <si>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</si>
  <si>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</si>
  <si>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</si>
  <si>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</si>
  <si>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</si>
  <si>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</si>
  <si>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</si>
  <si>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</si>
  <si>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</si>
  <si>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</si>
  <si>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</si>
  <si>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</si>
  <si>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</si>
  <si>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</si>
  <si>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</si>
  <si>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</si>
  <si>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</si>
  <si>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</si>
  <si>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</si>
  <si>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</si>
  <si>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</si>
  <si>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</si>
  <si>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</si>
  <si>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</si>
  <si>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</si>
  <si>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</si>
  <si>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</si>
  <si>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</si>
  <si>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</si>
  <si>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</si>
  <si>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</si>
  <si>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</si>
  <si>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</si>
  <si>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</si>
  <si>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</si>
  <si>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</si>
  <si>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</si>
  <si>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</si>
  <si>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</si>
  <si>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</si>
  <si>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</si>
  <si>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</si>
  <si>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</si>
  <si>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</si>
  <si>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</si>
  <si>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</si>
  <si>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</si>
  <si>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</si>
  <si>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</si>
  <si>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</si>
  <si>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</si>
  <si>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</si>
  <si>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</si>
  <si>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</si>
  <si>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</si>
  <si>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</si>
  <si>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</si>
  <si>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</si>
  <si>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</si>
  <si>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</si>
  <si>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</si>
  <si>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</si>
  <si>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</si>
  <si>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</si>
  <si>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</si>
  <si>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</si>
  <si>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</si>
  <si>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</si>
  <si>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</si>
  <si>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</si>
  <si>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</si>
  <si>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</si>
  <si>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</si>
  <si>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</si>
  <si>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</si>
  <si>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</si>
  <si>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</si>
  <si>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</si>
  <si>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</si>
  <si>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</si>
  <si>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</si>
  <si>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</si>
  <si>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</si>
  <si>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</si>
  <si>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</si>
  <si>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</si>
  <si>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</si>
  <si>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</si>
  <si>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</si>
  <si>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</si>
  <si>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</si>
  <si>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</si>
  <si>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</si>
  <si>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</si>
  <si>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</si>
  <si>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</si>
  <si>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</si>
  <si>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</si>
  <si>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</si>
  <si>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</si>
  <si>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</si>
  <si>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</si>
  <si>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</si>
  <si>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</si>
  <si>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</si>
  <si>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</si>
  <si>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</si>
  <si>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</si>
  <si>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</si>
  <si>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</si>
  <si>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</si>
  <si>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</si>
  <si>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</si>
  <si>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</si>
  <si>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</si>
  <si>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</si>
  <si>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</si>
  <si>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</si>
  <si>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</si>
  <si>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</si>
  <si>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</si>
  <si>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</si>
  <si>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</si>
  <si>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</si>
  <si>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</si>
  <si>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</si>
  <si>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</si>
  <si>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</si>
  <si>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</si>
  <si>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</si>
  <si>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</si>
  <si>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</si>
  <si>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</si>
  <si>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</si>
  <si>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</si>
  <si>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</si>
  <si>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</si>
  <si>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</si>
  <si>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</si>
  <si>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</si>
  <si>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</si>
  <si>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</si>
  <si>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</si>
  <si>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</si>
  <si>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</si>
  <si>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</si>
  <si>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</si>
  <si>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</si>
  <si>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</si>
  <si>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</si>
  <si>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</si>
  <si>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</si>
  <si>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</si>
  <si>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</si>
  <si>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</si>
  <si>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</si>
  <si>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</si>
  <si>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</si>
  <si>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</si>
  <si>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</si>
  <si>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</si>
  <si>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</si>
  <si>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</si>
  <si>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</si>
  <si>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</si>
  <si>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</si>
  <si>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</si>
  <si>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</si>
  <si>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</si>
  <si>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</si>
  <si>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</si>
  <si>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</si>
  <si>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</si>
  <si>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</si>
  <si>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</si>
  <si>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</si>
  <si>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</si>
  <si>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</si>
  <si>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</si>
  <si>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</si>
  <si>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</si>
  <si>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</si>
  <si>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</si>
  <si>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</si>
  <si>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</si>
  <si>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</si>
  <si>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</si>
  <si>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</si>
  <si>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</si>
  <si>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</si>
  <si>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</si>
  <si>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</si>
  <si>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</si>
  <si>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</si>
  <si>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</si>
  <si>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</si>
  <si>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</si>
  <si>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</si>
  <si>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</si>
  <si>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</si>
  <si>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</si>
  <si>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</si>
  <si>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</si>
  <si>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</si>
  <si>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</si>
  <si>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</si>
  <si>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</si>
  <si>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</si>
  <si>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</si>
  <si>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</si>
  <si>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</si>
  <si>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</si>
  <si>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</si>
  <si>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</si>
  <si>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</si>
  <si>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</si>
  <si>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</si>
  <si>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</si>
  <si>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</si>
  <si>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</si>
  <si>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</si>
  <si>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</si>
  <si>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</si>
  <si>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</si>
  <si>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</si>
  <si>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</si>
  <si>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</si>
  <si>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</si>
  <si>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</si>
  <si>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</si>
  <si>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</si>
  <si>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</si>
  <si>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</si>
  <si>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</si>
  <si>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</si>
  <si>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</si>
  <si>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</si>
  <si>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</si>
  <si>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</si>
  <si>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</si>
  <si>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</si>
  <si>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</si>
  <si>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</si>
  <si>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</si>
  <si>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</si>
  <si>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</si>
  <si>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</si>
  <si>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</si>
  <si>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</si>
  <si>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</si>
  <si>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</si>
  <si>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</si>
  <si>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</si>
  <si>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</si>
  <si>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</si>
  <si>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</si>
  <si>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</si>
  <si>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</si>
  <si>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</si>
  <si>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</si>
  <si>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</si>
  <si>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</si>
  <si>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</si>
  <si>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</si>
  <si>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</si>
  <si>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</si>
  <si>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</si>
  <si>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</si>
  <si>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</si>
  <si>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</si>
  <si>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</si>
  <si>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</si>
  <si>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</si>
  <si>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</si>
  <si>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</si>
  <si>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</si>
  <si>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</si>
  <si>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</si>
  <si>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</si>
  <si>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</si>
  <si>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</si>
  <si>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</si>
  <si>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</si>
  <si>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</si>
  <si>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</si>
  <si>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</si>
  <si>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</si>
  <si>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</si>
  <si>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</si>
  <si>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</si>
  <si>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</si>
  <si>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</si>
  <si>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</si>
  <si>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</si>
  <si>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</si>
  <si>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</si>
  <si>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</si>
  <si>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</si>
  <si>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</si>
  <si>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</si>
  <si>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</si>
  <si>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</si>
  <si>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</si>
  <si>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</si>
  <si>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</si>
  <si>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</si>
  <si>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</si>
  <si>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</si>
  <si>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</si>
  <si>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</si>
  <si>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</si>
  <si>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</si>
  <si>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</si>
  <si>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</si>
  <si>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</si>
  <si>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</si>
  <si>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</si>
  <si>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</si>
  <si>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</si>
  <si>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</si>
  <si>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</si>
  <si>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</si>
  <si>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</si>
  <si>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</si>
  <si>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</si>
  <si>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</si>
  <si>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</si>
  <si>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</si>
  <si>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</si>
  <si>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</si>
  <si>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</si>
  <si>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</si>
  <si>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</si>
  <si>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</si>
  <si>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</si>
  <si>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</si>
  <si>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</si>
  <si>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</si>
  <si>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</si>
  <si>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</si>
  <si>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</si>
  <si>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</si>
  <si>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</si>
  <si>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</si>
  <si>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</si>
  <si>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</si>
  <si>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</si>
  <si>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</si>
  <si>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</si>
  <si>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</si>
  <si>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</si>
  <si>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</si>
  <si>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</si>
  <si>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</si>
  <si>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</si>
  <si>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</si>
  <si>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</si>
  <si>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</si>
  <si>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</si>
  <si>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</si>
  <si>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</si>
  <si>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</si>
  <si>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</si>
  <si>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</si>
  <si>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</si>
  <si>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</si>
  <si>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</si>
  <si>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</si>
  <si>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</si>
  <si>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</si>
  <si>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</si>
  <si>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</si>
  <si>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</si>
  <si>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</si>
  <si>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</si>
  <si>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</si>
  <si>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</si>
  <si>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</si>
  <si>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</si>
  <si>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</si>
  <si>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</si>
  <si>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</si>
  <si>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</si>
  <si>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</si>
  <si>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</si>
  <si>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</si>
  <si>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</si>
  <si>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</si>
  <si>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</si>
  <si>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</si>
  <si>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</si>
  <si>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</si>
  <si>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</si>
  <si>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</si>
  <si>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</si>
  <si>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</si>
  <si>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</si>
  <si>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</si>
  <si>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</si>
  <si>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</si>
  <si>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</si>
  <si>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</si>
  <si>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</si>
  <si>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</si>
  <si>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</si>
  <si>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</si>
  <si>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</si>
  <si>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</si>
  <si>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</si>
  <si>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</si>
  <si>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</si>
  <si>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</si>
  <si>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</si>
  <si>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</si>
  <si>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</si>
  <si>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</si>
  <si>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</si>
  <si>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</si>
  <si>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</si>
  <si>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</si>
  <si>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</si>
  <si>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</si>
  <si>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</si>
  <si>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</si>
  <si>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</si>
  <si>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</si>
  <si>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</si>
  <si>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</si>
  <si>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</si>
  <si>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</si>
  <si>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</si>
  <si>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</si>
  <si>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</si>
  <si>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</si>
  <si>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</si>
  <si>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</si>
  <si>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</si>
  <si>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</si>
  <si>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</si>
  <si>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</si>
  <si>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</si>
  <si>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</si>
  <si>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</si>
  <si>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</si>
  <si>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</si>
  <si>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</si>
  <si>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</si>
  <si>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</si>
  <si>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</si>
  <si>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</si>
  <si>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</si>
  <si>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</si>
  <si>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</si>
  <si>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</si>
  <si>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</si>
  <si>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</si>
  <si>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</si>
  <si>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</si>
  <si>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</si>
  <si>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</si>
  <si>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</si>
  <si>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</si>
  <si>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</si>
  <si>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</si>
  <si>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</si>
  <si>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</si>
  <si>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</si>
  <si>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</si>
  <si>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</si>
  <si>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</si>
  <si>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</si>
  <si>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</si>
  <si>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</si>
  <si>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</si>
  <si>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</si>
  <si>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</si>
  <si>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</si>
  <si>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</si>
  <si>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</si>
  <si>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</si>
  <si>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</si>
  <si>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</si>
  <si>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</si>
  <si>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</si>
  <si>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</si>
  <si>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</si>
  <si>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</si>
  <si>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</si>
  <si>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</si>
  <si>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</si>
  <si>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</si>
  <si>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</si>
  <si>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</si>
  <si>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</si>
  <si>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</si>
  <si>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</si>
  <si>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</si>
  <si>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</si>
  <si>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</si>
  <si>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</si>
  <si>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</si>
  <si>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</si>
  <si>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</si>
  <si>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</si>
  <si>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</si>
  <si>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</si>
  <si>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</si>
  <si>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</si>
  <si>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</si>
  <si>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</si>
  <si>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</si>
  <si>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</si>
  <si>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</si>
  <si>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</si>
  <si>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</si>
  <si>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</si>
  <si>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</si>
  <si>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</si>
  <si>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</si>
  <si>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</si>
  <si>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</si>
  <si>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</si>
  <si>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</si>
  <si>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</si>
  <si>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</si>
  <si>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</si>
  <si>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</si>
  <si>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</si>
  <si>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</si>
  <si>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</si>
  <si>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</si>
  <si>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</si>
  <si>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</si>
  <si>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</si>
  <si>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</si>
  <si>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</si>
  <si>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</si>
  <si>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</si>
  <si>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</si>
  <si>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</si>
  <si>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</si>
  <si>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</si>
  <si>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</si>
  <si>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</si>
  <si>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</si>
  <si>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</si>
  <si>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</si>
  <si>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</si>
  <si>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</si>
  <si>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</si>
  <si>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</si>
  <si>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</si>
  <si>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</si>
  <si>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</si>
  <si>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</si>
  <si>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</si>
  <si>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</si>
  <si>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</si>
  <si>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</si>
  <si>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</si>
  <si>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</si>
  <si>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</si>
  <si>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</si>
  <si>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</si>
  <si>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</si>
  <si>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</si>
  <si>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</si>
  <si>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</si>
  <si>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</si>
  <si>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</si>
  <si>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</si>
  <si>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</si>
  <si>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</si>
  <si>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</si>
  <si>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</si>
  <si>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</si>
  <si>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</si>
  <si>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</si>
  <si>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</si>
  <si>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</si>
  <si>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</si>
  <si>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</si>
  <si>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</si>
  <si>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</si>
  <si>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</si>
  <si>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</si>
  <si>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</si>
  <si>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</si>
  <si>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</si>
  <si>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</si>
  <si>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</si>
  <si>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</si>
  <si>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</si>
  <si>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</si>
  <si>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</si>
  <si>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</si>
  <si>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</si>
  <si>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</si>
  <si>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</si>
  <si>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</si>
  <si>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</si>
  <si>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</si>
  <si>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</si>
  <si>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</si>
  <si>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</si>
  <si>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</si>
  <si>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</si>
  <si>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</si>
  <si>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</si>
  <si>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</si>
  <si>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</si>
  <si>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</si>
  <si>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</si>
  <si>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</si>
  <si>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</si>
  <si>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</si>
  <si>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</si>
  <si>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</si>
  <si>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</si>
  <si>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</si>
  <si>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</si>
  <si>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</si>
  <si>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</si>
  <si>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</si>
  <si>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</si>
  <si>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</si>
  <si>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</si>
  <si>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</si>
  <si>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</si>
  <si>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</si>
  <si>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</si>
  <si>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</si>
  <si>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</si>
  <si>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</si>
  <si>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</si>
  <si>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</si>
  <si>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</si>
  <si>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</si>
  <si>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</si>
  <si>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</si>
  <si>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</si>
  <si>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</si>
  <si>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</si>
  <si>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</si>
  <si>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</si>
  <si>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</si>
  <si>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</si>
  <si>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</si>
  <si>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</si>
  <si>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</si>
  <si>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</si>
  <si>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</si>
  <si>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</si>
  <si>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</si>
  <si>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</si>
  <si>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</si>
  <si>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</si>
  <si>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</si>
  <si>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</si>
  <si>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</si>
  <si>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</si>
  <si>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</si>
  <si>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</si>
  <si>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</si>
  <si>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</si>
  <si>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</si>
  <si>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</si>
  <si>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</si>
  <si>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</si>
  <si>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</si>
  <si>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</si>
  <si>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</si>
  <si>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</si>
  <si>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</si>
  <si>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</si>
  <si>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</si>
  <si>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</si>
  <si>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</si>
  <si>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</si>
  <si>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</si>
  <si>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</si>
  <si>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</si>
  <si>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</si>
  <si>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</si>
  <si>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</si>
  <si>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</si>
  <si>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</si>
  <si>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</si>
  <si>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</si>
  <si>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</si>
  <si>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</si>
  <si>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</si>
  <si>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</si>
  <si>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</si>
  <si>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</si>
  <si>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</si>
  <si>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</si>
  <si>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</si>
  <si>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</si>
  <si>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</si>
  <si>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</si>
  <si>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</si>
  <si>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</si>
  <si>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</si>
  <si>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</si>
  <si>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</si>
  <si>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</si>
  <si>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</si>
  <si>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</si>
  <si>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</si>
  <si>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</si>
  <si>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</si>
  <si>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</si>
  <si>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</si>
  <si>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</si>
  <si>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</si>
  <si>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</si>
  <si>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</si>
  <si>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</si>
  <si>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</si>
  <si>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</si>
  <si>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</si>
  <si>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</si>
  <si>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</si>
  <si>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</si>
  <si>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</si>
  <si>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</si>
  <si>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</si>
  <si>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</si>
  <si>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</si>
  <si>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</si>
  <si>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</si>
  <si>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</si>
  <si>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</si>
  <si>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</si>
  <si>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</si>
  <si>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</si>
  <si>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</si>
  <si>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</si>
  <si>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</si>
  <si>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</si>
  <si>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</si>
  <si>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</si>
  <si>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</si>
  <si>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</si>
  <si>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</si>
  <si>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</si>
  <si>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</si>
  <si>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</si>
  <si>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</si>
  <si>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</si>
  <si>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</si>
  <si>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</si>
  <si>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</si>
  <si>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</si>
  <si>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</si>
  <si>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</si>
  <si>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</si>
  <si>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</si>
  <si>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</si>
  <si>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</si>
  <si>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</si>
  <si>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</si>
  <si>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</si>
  <si>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</si>
  <si>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</si>
  <si>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</si>
  <si>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</si>
  <si>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</si>
  <si>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</si>
  <si>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</si>
  <si>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</si>
  <si>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</si>
  <si>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</si>
  <si>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</si>
  <si>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</si>
  <si>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</si>
  <si>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</si>
  <si>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</si>
  <si>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</si>
  <si>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</si>
  <si>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</si>
  <si>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</si>
  <si>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</si>
  <si>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</si>
  <si>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</si>
  <si>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</si>
  <si>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</si>
  <si>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</si>
  <si>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</si>
  <si>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</si>
  <si>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</si>
  <si>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</si>
  <si>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</si>
  <si>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</si>
  <si>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</si>
  <si>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</si>
  <si>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</si>
  <si>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</si>
  <si>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</si>
  <si>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</si>
  <si>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</si>
  <si>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</si>
  <si>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</si>
  <si>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</si>
  <si>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</si>
  <si>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</si>
  <si>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</si>
  <si>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</si>
  <si>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</si>
  <si>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</si>
  <si>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</si>
  <si>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</si>
  <si>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</si>
  <si>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</si>
  <si>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</si>
  <si>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</si>
  <si>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</si>
  <si>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</si>
  <si>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</si>
  <si>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</si>
  <si>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</si>
  <si>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</si>
  <si>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</si>
  <si>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</si>
  <si>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</si>
  <si>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</si>
  <si>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</si>
  <si>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</si>
  <si>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</si>
  <si>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</si>
  <si>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</si>
  <si>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</si>
  <si>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</si>
  <si>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</si>
  <si>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</si>
  <si>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</si>
  <si>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</si>
  <si>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</si>
  <si>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</si>
  <si>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</si>
  <si>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</si>
  <si>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</si>
  <si>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</si>
  <si>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</si>
  <si>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</si>
  <si>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</si>
  <si>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</si>
  <si>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</si>
  <si>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</si>
  <si>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</si>
  <si>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</si>
  <si>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</si>
  <si>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</si>
  <si>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</si>
  <si>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</si>
  <si>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</si>
  <si>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</si>
  <si>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</si>
  <si>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</si>
  <si>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</si>
  <si>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</si>
  <si>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</si>
  <si>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</si>
  <si>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</si>
  <si>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</si>
  <si>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</si>
  <si>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</si>
  <si>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</si>
  <si>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</si>
  <si>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</si>
  <si>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</si>
  <si>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</si>
  <si>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</si>
  <si>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</si>
  <si>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</si>
  <si>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</si>
  <si>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</si>
  <si>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</si>
  <si>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</si>
  <si>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</si>
  <si>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</si>
  <si>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</si>
  <si>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</si>
  <si>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</si>
  <si>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</si>
  <si>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</si>
  <si>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</si>
  <si>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</si>
  <si>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</si>
  <si>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</si>
  <si>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</si>
  <si>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</si>
  <si>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</si>
  <si>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</si>
  <si>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</si>
  <si>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</si>
  <si>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</si>
  <si>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</si>
  <si>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</si>
  <si>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</si>
  <si>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</si>
  <si>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</si>
  <si>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</si>
  <si>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</si>
  <si>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</si>
  <si>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</si>
  <si>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</si>
  <si>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</si>
  <si>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</si>
  <si>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</si>
  <si>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</si>
  <si>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</si>
  <si>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</si>
  <si>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</si>
  <si>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</si>
  <si>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</si>
  <si>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</si>
  <si>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</si>
  <si>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</si>
  <si>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</si>
  <si>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</si>
  <si>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</si>
  <si>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</si>
  <si>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</si>
  <si>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</si>
  <si>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</si>
  <si>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</si>
  <si>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</si>
  <si>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</si>
  <si>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</si>
  <si>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</si>
  <si>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</si>
  <si>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</si>
  <si>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</si>
  <si>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</si>
  <si>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</si>
  <si>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</si>
  <si>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</si>
  <si>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</si>
  <si>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</si>
  <si>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</si>
  <si>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</si>
  <si>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</si>
  <si>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</si>
  <si>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</si>
  <si>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</si>
  <si>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</si>
  <si>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</si>
  <si>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</si>
  <si>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</si>
  <si>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</si>
  <si>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</si>
  <si>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</si>
  <si>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</si>
  <si>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</si>
  <si>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</si>
  <si>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</si>
  <si>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</si>
  <si>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</si>
  <si>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</si>
  <si>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</si>
  <si>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</si>
  <si>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</si>
  <si>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</si>
  <si>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</si>
  <si>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</si>
  <si>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</si>
  <si>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</si>
  <si>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</si>
  <si>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</si>
  <si>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</si>
  <si>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</si>
  <si>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</si>
  <si>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</si>
  <si>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</si>
  <si>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</si>
  <si>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</si>
  <si>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</si>
  <si>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</si>
  <si>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</si>
  <si>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</si>
  <si>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</si>
  <si>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</si>
  <si>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</si>
  <si>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</si>
  <si>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</si>
  <si>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</si>
  <si>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</si>
  <si>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</si>
  <si>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</si>
  <si>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</si>
  <si>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</si>
  <si>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</si>
  <si>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</si>
  <si>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</si>
  <si>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</si>
  <si>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</si>
  <si>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</si>
  <si>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</si>
  <si>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</si>
  <si>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</si>
  <si>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</si>
  <si>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</si>
  <si>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</si>
  <si>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</si>
  <si>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</si>
  <si>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</si>
  <si>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</si>
  <si>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</si>
  <si>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</si>
  <si>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</si>
  <si>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</si>
  <si>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</si>
  <si>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</si>
  <si>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</si>
  <si>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</si>
  <si>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</si>
  <si>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</si>
  <si>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</si>
  <si>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</si>
  <si>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</si>
  <si>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</si>
  <si>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</si>
  <si>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</si>
  <si>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</si>
  <si>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</si>
  <si>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</si>
  <si>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</si>
  <si>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</si>
  <si>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</si>
  <si>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</si>
  <si>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</si>
  <si>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</si>
  <si>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</si>
  <si>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</si>
  <si>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</si>
  <si>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</si>
  <si>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</si>
  <si>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</si>
  <si>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</si>
  <si>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</si>
  <si>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</si>
  <si>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</si>
  <si>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</si>
  <si>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</si>
  <si>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</si>
  <si>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</si>
  <si>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</si>
  <si>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</si>
  <si>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</si>
  <si>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</si>
  <si>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</si>
  <si>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</si>
  <si>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</si>
  <si>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</si>
  <si>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</si>
  <si>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</si>
  <si>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</si>
  <si>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</si>
  <si>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</si>
  <si>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</si>
  <si>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</si>
  <si>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</si>
  <si>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</si>
  <si>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</si>
  <si>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</si>
  <si>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</si>
  <si>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</si>
  <si>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</si>
  <si>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</si>
  <si>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</si>
  <si>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</si>
  <si>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</si>
  <si>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</si>
  <si>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</si>
  <si>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</si>
  <si>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</si>
  <si>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</si>
  <si>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</si>
  <si>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</si>
  <si>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</si>
  <si>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</si>
  <si>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</si>
  <si>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</si>
  <si>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</si>
  <si>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</si>
  <si>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</si>
  <si>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</si>
  <si>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</si>
  <si>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</si>
  <si>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</si>
  <si>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</si>
  <si>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</si>
  <si>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</si>
  <si>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</si>
  <si>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</si>
  <si>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</si>
  <si>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</si>
  <si>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</si>
  <si>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</si>
  <si>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</si>
  <si>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</si>
  <si>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</si>
  <si>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</si>
  <si>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</si>
  <si>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</si>
  <si>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</si>
  <si>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</si>
  <si>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</si>
  <si>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</si>
  <si>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</si>
  <si>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</si>
  <si>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</si>
  <si>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</si>
  <si>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</si>
  <si>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</si>
  <si>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</si>
  <si>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</si>
  <si>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</si>
  <si>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</si>
  <si>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</si>
  <si>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</si>
  <si>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</si>
  <si>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</si>
  <si>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</si>
  <si>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</si>
  <si>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</si>
  <si>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</si>
  <si>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</si>
  <si>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</si>
  <si>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</si>
  <si>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</si>
  <si>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</si>
  <si>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</si>
  <si>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</si>
  <si>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</si>
  <si>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</si>
  <si>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</si>
  <si>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</si>
  <si>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</si>
  <si>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</si>
  <si>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</si>
  <si>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</si>
  <si>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</si>
  <si>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</si>
  <si>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</si>
  <si>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</si>
  <si>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</si>
  <si>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</si>
  <si>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</si>
  <si>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</si>
  <si>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</si>
  <si>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</si>
  <si>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</si>
  <si>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</si>
  <si>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</si>
  <si>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</si>
  <si>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</si>
  <si>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</si>
  <si>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</si>
  <si>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</si>
  <si>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</si>
  <si>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</si>
  <si>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</si>
  <si>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</si>
  <si>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</si>
  <si>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</si>
  <si>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</si>
  <si>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</si>
  <si>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</si>
  <si>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</si>
  <si>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</si>
  <si>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</si>
  <si>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</si>
  <si>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</si>
  <si>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</si>
  <si>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</si>
  <si>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</si>
  <si>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</si>
  <si>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</si>
  <si>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</si>
  <si>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</si>
  <si>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</si>
  <si>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</si>
  <si>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</si>
  <si>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</si>
  <si>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</si>
  <si>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</si>
  <si>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</si>
  <si>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</si>
  <si>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</si>
  <si>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</si>
  <si>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</si>
  <si>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</si>
  <si>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</si>
  <si>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</si>
  <si>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</si>
  <si>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</si>
  <si>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</si>
  <si>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</si>
  <si>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</si>
  <si>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</si>
  <si>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</si>
  <si>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</si>
  <si>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</si>
  <si>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</si>
  <si>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</si>
  <si>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</si>
  <si>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</si>
  <si>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</si>
  <si>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</si>
  <si>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</si>
  <si>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</si>
  <si>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</si>
  <si>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</si>
  <si>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</si>
  <si>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</si>
  <si>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</si>
  <si>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</si>
  <si>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</si>
  <si>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</si>
  <si>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</si>
  <si>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</si>
  <si>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</si>
  <si>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</si>
  <si>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</si>
  <si>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</si>
  <si>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</si>
  <si>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</si>
  <si>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</si>
  <si>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</si>
  <si>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</si>
  <si>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</si>
  <si>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</si>
  <si>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</si>
  <si>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</si>
  <si>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</si>
  <si>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</si>
  <si>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</si>
  <si>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</si>
  <si>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</si>
  <si>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</si>
  <si>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</si>
  <si>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</si>
  <si>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</si>
  <si>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</si>
  <si>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</si>
  <si>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</si>
  <si>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</si>
  <si>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</si>
  <si>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</si>
  <si>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</si>
  <si>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</si>
  <si>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</si>
  <si>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</si>
  <si>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</si>
  <si>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</si>
  <si>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</si>
  <si>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</si>
  <si>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</si>
  <si>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</si>
  <si>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</si>
  <si>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</si>
  <si>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</si>
  <si>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</si>
  <si>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</si>
  <si>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</si>
  <si>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</si>
  <si>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</si>
  <si>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</si>
  <si>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</si>
  <si>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</si>
  <si>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</si>
  <si>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</si>
  <si>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</si>
  <si>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</si>
  <si>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</si>
  <si>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</si>
  <si>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</si>
  <si>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</si>
  <si>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</si>
  <si>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</si>
  <si>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</si>
  <si>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</si>
  <si>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</si>
  <si>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</si>
  <si>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</si>
  <si>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</si>
  <si>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</si>
  <si>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</si>
  <si>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</si>
  <si>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</si>
  <si>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</si>
  <si>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</si>
  <si>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</si>
  <si>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</si>
  <si>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</si>
  <si>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</si>
  <si>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</si>
  <si>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</si>
  <si>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</si>
  <si>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</si>
  <si>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</si>
  <si>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</si>
  <si>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</si>
  <si>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</si>
  <si>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</si>
  <si>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</si>
  <si>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</si>
  <si>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</si>
  <si>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</si>
  <si>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</si>
  <si>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</si>
  <si>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</si>
  <si>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</si>
  <si>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</si>
  <si>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</si>
  <si>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</si>
  <si>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</si>
  <si>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</si>
  <si>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</si>
  <si>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</si>
  <si>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</si>
  <si>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</si>
  <si>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</si>
  <si>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</si>
  <si>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</si>
  <si>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</si>
  <si>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</si>
  <si>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</si>
  <si>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</si>
  <si>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</si>
  <si>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</si>
  <si>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</si>
  <si>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</si>
  <si>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</si>
  <si>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</si>
  <si>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</si>
  <si>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</si>
  <si>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</si>
  <si>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</si>
  <si>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</si>
  <si>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</si>
  <si>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</si>
  <si>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</si>
  <si>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</si>
  <si>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</si>
  <si>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</si>
  <si>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</si>
  <si>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</si>
  <si>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</si>
  <si>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</si>
  <si>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</si>
  <si>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</si>
  <si>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</si>
  <si>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</si>
  <si>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</si>
  <si>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</si>
  <si>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</si>
  <si>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</si>
  <si>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</si>
  <si>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</si>
  <si>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</si>
  <si>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</si>
  <si>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</si>
  <si>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</si>
  <si>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</si>
  <si>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</si>
  <si>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</si>
  <si>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</si>
  <si>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</si>
  <si>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</si>
  <si>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</si>
  <si>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</si>
  <si>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</si>
  <si>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</si>
  <si>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</si>
  <si>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</si>
  <si>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</si>
  <si>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</si>
  <si>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</si>
  <si>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</si>
  <si>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</si>
  <si>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</si>
  <si>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</si>
  <si>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</si>
  <si>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</si>
  <si>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</si>
  <si>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</si>
  <si>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</si>
  <si>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</si>
  <si>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</si>
  <si>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</si>
  <si>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</si>
  <si>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</si>
  <si>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</si>
  <si>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</si>
  <si>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</si>
  <si>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</si>
  <si>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</si>
  <si>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</si>
  <si>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</si>
  <si>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</si>
  <si>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</si>
  <si>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</si>
  <si>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</si>
  <si>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</si>
  <si>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</si>
  <si>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</si>
  <si>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</si>
  <si>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</si>
  <si>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</si>
  <si>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</si>
  <si>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</si>
  <si>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</si>
  <si>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</si>
  <si>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</si>
  <si>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</si>
  <si>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</si>
  <si>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</si>
  <si>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</si>
  <si>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</si>
  <si>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</si>
  <si>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</si>
  <si>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</si>
  <si>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</si>
  <si>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</si>
  <si>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</si>
  <si>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</si>
  <si>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</si>
  <si>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</si>
  <si>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</si>
  <si>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</si>
  <si>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</si>
  <si>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</si>
  <si>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</si>
  <si>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</si>
  <si>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</si>
  <si>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</si>
  <si>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</si>
  <si>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</si>
  <si>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</si>
  <si>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</si>
  <si>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</si>
  <si>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</si>
  <si>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</si>
  <si>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</si>
  <si>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</si>
  <si>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</si>
  <si>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</si>
  <si>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</si>
  <si>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</si>
  <si>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</si>
  <si>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</si>
  <si>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</si>
  <si>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</si>
  <si>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</si>
  <si>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</si>
  <si>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</si>
  <si>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</si>
  <si>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</si>
  <si>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</si>
  <si>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</si>
  <si>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</si>
  <si>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</si>
  <si>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</si>
  <si>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</si>
  <si>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</si>
  <si>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</si>
  <si>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</si>
  <si>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</si>
  <si>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</si>
  <si>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</si>
  <si>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</si>
  <si>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</si>
  <si>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</si>
  <si>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</si>
  <si>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</si>
  <si>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</si>
  <si>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</si>
  <si>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</si>
  <si>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</si>
  <si>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</si>
  <si>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</si>
  <si>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</si>
  <si>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</si>
  <si>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</si>
  <si>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</si>
  <si>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</si>
  <si>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</si>
  <si>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</si>
  <si>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</si>
  <si>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</si>
  <si>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</si>
  <si>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</si>
  <si>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</si>
  <si>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</si>
  <si>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</si>
  <si>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</si>
  <si>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</si>
  <si>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</si>
  <si>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</si>
  <si>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</si>
  <si>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</si>
  <si>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</si>
  <si>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</si>
  <si>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</si>
  <si>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</si>
  <si>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</si>
  <si>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</si>
  <si>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</si>
  <si>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</si>
  <si>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</si>
  <si>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</si>
  <si>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</si>
  <si>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</si>
  <si>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</si>
  <si>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</si>
  <si>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</si>
  <si>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</si>
  <si>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</si>
  <si>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</si>
  <si>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</si>
  <si>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</si>
  <si>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</si>
  <si>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</si>
  <si>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</si>
  <si>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</si>
  <si>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</si>
  <si>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</si>
  <si>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</si>
  <si>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</si>
  <si>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</si>
  <si>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</si>
  <si>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</si>
  <si>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</si>
  <si>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</si>
  <si>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</si>
  <si>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</si>
  <si>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</si>
  <si>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</si>
  <si>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</si>
  <si>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</si>
  <si>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</si>
  <si>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</si>
  <si>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</si>
  <si>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</si>
  <si>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</si>
  <si>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</si>
  <si>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</si>
  <si>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</si>
  <si>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</si>
  <si>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</si>
  <si>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</si>
  <si>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</si>
  <si>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</si>
  <si>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</si>
  <si>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</si>
  <si>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</si>
  <si>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</si>
  <si>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</si>
  <si>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</si>
  <si>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</si>
  <si>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</si>
  <si>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</si>
  <si>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</si>
  <si>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</si>
  <si>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</si>
  <si>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</si>
  <si>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</si>
  <si>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</si>
  <si>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</si>
  <si>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</si>
  <si>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</si>
  <si>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</si>
  <si>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</si>
  <si>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</si>
  <si>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</si>
  <si>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</si>
  <si>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</si>
  <si>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</si>
  <si>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</si>
  <si>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</si>
  <si>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</si>
  <si>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</si>
  <si>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</si>
  <si>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</si>
  <si>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</si>
  <si>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</si>
  <si>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</si>
  <si>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</si>
  <si>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</si>
  <si>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</si>
  <si>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</si>
  <si>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</si>
  <si>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</si>
  <si>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</si>
  <si>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</si>
  <si>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</si>
  <si>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</si>
  <si>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</si>
  <si>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</si>
  <si>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</si>
  <si>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</si>
  <si>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</si>
  <si>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</si>
  <si>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</si>
  <si>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</si>
  <si>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</si>
  <si>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</si>
  <si>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</si>
  <si>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</si>
  <si>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</si>
  <si>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</si>
  <si>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</si>
  <si>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</si>
  <si>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</si>
  <si>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</si>
  <si>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</si>
  <si>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</si>
  <si>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</si>
  <si>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</si>
  <si>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</si>
  <si>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</si>
  <si>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</si>
  <si>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</si>
  <si>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</si>
  <si>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</si>
  <si>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</si>
  <si>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</si>
  <si>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</si>
  <si>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</si>
  <si>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</si>
  <si>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</si>
  <si>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</si>
  <si>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</si>
  <si>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</si>
  <si>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</si>
  <si>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</si>
  <si>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</si>
  <si>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</si>
  <si>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</si>
  <si>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</si>
  <si>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</si>
  <si>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</si>
  <si>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</si>
  <si>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</si>
  <si>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</si>
  <si>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</si>
  <si>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</si>
  <si>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</si>
  <si>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</si>
  <si>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</si>
  <si>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</si>
  <si>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</si>
  <si>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</si>
  <si>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</si>
  <si>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</si>
  <si>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</si>
  <si>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</si>
  <si>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</si>
  <si>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</si>
  <si>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</si>
  <si>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</si>
  <si>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</si>
  <si>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</si>
  <si>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</si>
  <si>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</si>
  <si>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</si>
  <si>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</si>
  <si>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</si>
  <si>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</si>
  <si>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</si>
  <si>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</si>
  <si>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</si>
  <si>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</si>
  <si>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</si>
  <si>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</si>
  <si>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</si>
  <si>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</si>
  <si>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</si>
  <si>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</si>
  <si>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</si>
  <si>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</si>
  <si>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</si>
  <si>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</si>
  <si>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</si>
  <si>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</si>
  <si>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</si>
  <si>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</si>
  <si>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</si>
  <si>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</si>
  <si>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</si>
  <si>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</si>
  <si>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</si>
  <si>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</si>
  <si>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</si>
  <si>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</si>
  <si>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</si>
  <si>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</si>
  <si>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</si>
  <si>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</si>
  <si>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</si>
  <si>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</si>
  <si>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</si>
  <si>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</si>
  <si>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</si>
  <si>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</si>
  <si>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</si>
  <si>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</si>
  <si>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</si>
  <si>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</si>
  <si>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</si>
  <si>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</si>
  <si>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</si>
  <si>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</si>
  <si>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</si>
  <si>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</si>
  <si>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</si>
  <si>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</si>
  <si>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</si>
  <si>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</si>
  <si>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</si>
  <si>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</si>
  <si>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</si>
  <si>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</si>
  <si>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</si>
  <si>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</si>
  <si>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</si>
  <si>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</si>
  <si>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</si>
  <si>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</si>
  <si>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</si>
  <si>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</si>
  <si>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</si>
  <si>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</si>
  <si>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</si>
  <si>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</si>
  <si>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</si>
  <si>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</si>
  <si>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</si>
  <si>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</si>
  <si>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</si>
  <si>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</si>
  <si>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</si>
  <si>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</si>
  <si>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</si>
  <si>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</si>
  <si>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</si>
  <si>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</si>
  <si>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</si>
  <si>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</si>
  <si>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</si>
  <si>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</si>
  <si>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</si>
  <si>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</si>
  <si>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</si>
  <si>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</si>
  <si>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</si>
  <si>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</si>
  <si>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</si>
  <si>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</si>
  <si>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</si>
  <si>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</si>
  <si>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</si>
  <si>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</si>
  <si>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</si>
  <si>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</si>
  <si>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</si>
  <si>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</si>
  <si>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</si>
  <si>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</si>
  <si>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</si>
  <si>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</si>
  <si>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</si>
  <si>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</si>
  <si>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</si>
  <si>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</si>
  <si>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</si>
  <si>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</si>
  <si>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</si>
  <si>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</si>
  <si>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</si>
  <si>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</si>
  <si>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</si>
  <si>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</si>
  <si>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</si>
  <si>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</si>
  <si>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</si>
  <si>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</si>
  <si>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</si>
  <si>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</si>
  <si>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</si>
  <si>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</si>
  <si>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</si>
  <si>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</si>
  <si>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</si>
  <si>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</si>
  <si>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</si>
  <si>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</si>
  <si>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</si>
  <si>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</si>
  <si>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</si>
  <si>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</si>
  <si>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</si>
  <si>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</si>
  <si>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</si>
  <si>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</si>
  <si>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</si>
  <si>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</si>
  <si>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</si>
  <si>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</si>
  <si>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</si>
  <si>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</si>
  <si>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</si>
  <si>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</si>
  <si>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</si>
  <si>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</si>
  <si>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</si>
  <si>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</si>
  <si>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</si>
  <si>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</si>
  <si>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</si>
  <si>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</si>
  <si>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</si>
  <si>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</si>
  <si>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</si>
  <si>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</si>
  <si>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</si>
  <si>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</si>
  <si>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</si>
  <si>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</si>
  <si>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</si>
  <si>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</si>
  <si>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</si>
  <si>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</si>
  <si>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</si>
  <si>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</si>
  <si>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</si>
  <si>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</si>
  <si>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</si>
  <si>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</si>
  <si>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</si>
  <si>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</si>
  <si>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</si>
  <si>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</si>
  <si>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</si>
  <si>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</si>
  <si>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</si>
  <si>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</si>
  <si>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</si>
  <si>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</si>
  <si>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</si>
  <si>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</si>
  <si>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</si>
  <si>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</si>
  <si>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</si>
  <si>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</si>
  <si>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</si>
  <si>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</si>
  <si>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</si>
  <si>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</si>
  <si>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</si>
  <si>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</si>
  <si>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</si>
  <si>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</si>
  <si>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</si>
  <si>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</si>
  <si>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</si>
  <si>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</si>
  <si>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</si>
  <si>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</si>
  <si>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</si>
  <si>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</si>
  <si>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</si>
  <si>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</si>
  <si>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</si>
  <si>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</si>
  <si>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</si>
  <si>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</si>
  <si>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</si>
  <si>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</si>
  <si>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</si>
  <si>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</si>
  <si>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</si>
  <si>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</si>
  <si>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</si>
  <si>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</si>
  <si>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</si>
  <si>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</si>
  <si>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</si>
  <si>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</si>
  <si>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</si>
  <si>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</si>
  <si>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</si>
  <si>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</si>
  <si>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</si>
  <si>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</si>
  <si>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</si>
  <si>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</si>
  <si>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</si>
  <si>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</si>
  <si>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</si>
  <si>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</si>
  <si>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</si>
  <si>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</si>
  <si>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</si>
  <si>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</si>
  <si>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</si>
  <si>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</si>
  <si>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</si>
  <si>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</si>
  <si>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</si>
  <si>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</si>
  <si>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</si>
  <si>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</si>
  <si>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</si>
  <si>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</si>
  <si>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</si>
  <si>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</si>
  <si>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</si>
  <si>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</si>
  <si>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</si>
  <si>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</si>
  <si>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</si>
  <si>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</si>
  <si>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</si>
  <si>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</si>
  <si>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</si>
  <si>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</si>
  <si>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</si>
  <si>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</si>
  <si>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</si>
  <si>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</si>
  <si>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</si>
  <si>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</si>
  <si>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</si>
  <si>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</si>
  <si>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</si>
  <si>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</si>
  <si>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</si>
  <si>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</si>
  <si>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</si>
  <si>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</si>
  <si>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</si>
  <si>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</si>
  <si>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</si>
  <si>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</si>
  <si>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</si>
  <si>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</si>
  <si>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</si>
  <si>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</si>
  <si>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</si>
  <si>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</si>
  <si>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</si>
  <si>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</si>
  <si>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</si>
  <si>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</si>
  <si>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</si>
  <si>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</si>
  <si>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</si>
  <si>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</si>
  <si>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</si>
  <si>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</si>
  <si>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</si>
  <si>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</si>
  <si>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</si>
  <si>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</si>
  <si>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</si>
  <si>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</si>
  <si>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</si>
  <si>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</si>
  <si>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</si>
  <si>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</si>
  <si>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</si>
  <si>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</si>
  <si>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</si>
  <si>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</si>
  <si>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</si>
  <si>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</si>
  <si>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</si>
  <si>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</si>
  <si>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</si>
  <si>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</si>
  <si>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</si>
  <si>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</si>
  <si>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</si>
  <si>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</si>
  <si>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</si>
  <si>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</si>
  <si>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</si>
  <si>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</si>
  <si>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</si>
  <si>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</si>
  <si>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</si>
  <si>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</si>
  <si>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</si>
  <si>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</si>
  <si>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</si>
  <si>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</si>
  <si>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</si>
  <si>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</si>
  <si>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</si>
  <si>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</si>
  <si>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</si>
  <si>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</si>
  <si>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</si>
  <si>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</si>
  <si>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</si>
  <si>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</si>
  <si>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</si>
  <si>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</si>
  <si>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</si>
  <si>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</si>
  <si>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</si>
  <si>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</si>
  <si>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</si>
  <si>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</si>
  <si>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</si>
  <si>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</si>
  <si>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</si>
  <si>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</si>
  <si>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</si>
  <si>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</si>
  <si>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</si>
  <si>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</si>
  <si>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</si>
  <si>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</si>
  <si>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</si>
  <si>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</si>
  <si>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</si>
  <si>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</si>
  <si>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</si>
  <si>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</si>
  <si>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</si>
  <si>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</si>
  <si>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</si>
  <si>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</si>
  <si>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</si>
  <si>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</si>
  <si>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</si>
  <si>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</si>
  <si>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</si>
  <si>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</si>
  <si>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</si>
  <si>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</si>
  <si>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</si>
  <si>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</si>
  <si>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</si>
  <si>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</si>
  <si>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</si>
  <si>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</si>
  <si>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</si>
  <si>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</si>
  <si>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</si>
  <si>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</si>
  <si>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</si>
  <si>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</si>
  <si>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</si>
  <si>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</si>
  <si>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</si>
  <si>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</si>
  <si>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</si>
  <si>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</si>
  <si>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</si>
  <si>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</si>
  <si>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</si>
  <si>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</si>
  <si>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</si>
  <si>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</si>
  <si>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</si>
  <si>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</si>
  <si>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</si>
  <si>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</si>
  <si>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</si>
  <si>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</si>
  <si>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</si>
  <si>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</si>
  <si>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</si>
  <si>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</si>
  <si>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</si>
  <si>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</si>
  <si>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</si>
  <si>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</si>
  <si>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</si>
  <si>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</si>
  <si>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</si>
  <si>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</si>
  <si>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</si>
  <si>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</si>
  <si>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</si>
  <si>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</si>
  <si>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</si>
  <si>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</si>
  <si>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</si>
  <si>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</si>
  <si>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</si>
  <si>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</si>
  <si>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</si>
  <si>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</si>
  <si>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</si>
  <si>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</si>
  <si>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</si>
  <si>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</si>
  <si>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</si>
  <si>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</si>
  <si>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</si>
  <si>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</si>
  <si>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</si>
  <si>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</si>
  <si>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</si>
  <si>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</si>
  <si>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</si>
  <si>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</si>
  <si>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</si>
  <si>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</si>
  <si>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</si>
  <si>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</si>
  <si>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</si>
  <si>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</si>
  <si>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</si>
  <si>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</si>
  <si>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</si>
  <si>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</si>
  <si>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</si>
  <si>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</si>
  <si>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</si>
  <si>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</si>
  <si>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</si>
  <si>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</si>
  <si>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</si>
  <si>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</si>
  <si>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</si>
  <si>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</si>
  <si>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</si>
  <si>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</si>
  <si>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</si>
  <si>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</si>
  <si>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</si>
  <si>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</si>
  <si>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</si>
  <si>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</si>
  <si>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</si>
  <si>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</si>
  <si>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</si>
  <si>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</si>
  <si>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</si>
  <si>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</si>
  <si>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</si>
  <si>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</si>
  <si>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</si>
  <si>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</si>
  <si>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</si>
  <si>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</si>
  <si>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</si>
  <si>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</si>
  <si>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</si>
  <si>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</si>
  <si>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</si>
  <si>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</si>
  <si>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</si>
  <si>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</si>
  <si>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</si>
  <si>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</si>
  <si>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</si>
  <si>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</si>
  <si>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</si>
  <si>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</si>
  <si>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</si>
  <si>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</si>
  <si>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</si>
  <si>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</si>
  <si>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</si>
  <si>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</si>
  <si>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</si>
  <si>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</si>
  <si>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</si>
  <si>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</si>
  <si>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</si>
  <si>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</si>
  <si>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</si>
  <si>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</si>
  <si>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</si>
  <si>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</si>
  <si>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</si>
  <si>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</si>
  <si>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</si>
  <si>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</si>
  <si>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</si>
  <si>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</si>
  <si>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</si>
  <si>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</si>
  <si>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</si>
  <si>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</si>
  <si>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</si>
  <si>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</si>
  <si>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</si>
  <si>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</si>
  <si>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</si>
  <si>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</si>
  <si>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</si>
  <si>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</si>
  <si>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</si>
  <si>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</si>
  <si>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</si>
  <si>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</si>
  <si>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</si>
  <si>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</si>
  <si>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</si>
  <si>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</si>
  <si>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</si>
  <si>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</si>
  <si>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</si>
  <si>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</si>
  <si>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</si>
  <si>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</si>
  <si>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</si>
  <si>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</si>
  <si>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</si>
  <si>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</si>
  <si>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</si>
  <si>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</si>
  <si>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</si>
  <si>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</si>
  <si>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</si>
  <si>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</si>
  <si>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</si>
  <si>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</si>
  <si>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</si>
  <si>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</si>
  <si>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</si>
  <si>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</si>
  <si>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</si>
  <si>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</si>
  <si>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</si>
  <si>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</si>
  <si>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</si>
  <si>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</si>
  <si>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</si>
  <si>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</si>
  <si>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</si>
  <si>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</si>
  <si>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</si>
  <si>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</si>
  <si>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</si>
  <si>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</si>
  <si>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</si>
  <si>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</si>
  <si>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</si>
  <si>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</si>
  <si>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</si>
  <si>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</si>
  <si>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</si>
  <si>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</si>
  <si>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</si>
  <si>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</si>
  <si>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</si>
  <si>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</si>
  <si>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</si>
  <si>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</si>
  <si>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</si>
  <si>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</si>
  <si>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</si>
  <si>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</si>
  <si>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</si>
  <si>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</si>
  <si>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</si>
  <si>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</si>
  <si>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</si>
  <si>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</si>
  <si>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</si>
  <si>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</si>
  <si>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</si>
  <si>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</si>
  <si>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</si>
  <si>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</si>
  <si>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</si>
  <si>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</si>
  <si>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</si>
  <si>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</si>
  <si>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</si>
  <si>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</si>
  <si>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</si>
  <si>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</si>
  <si>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</si>
  <si>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</si>
  <si>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</si>
  <si>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</si>
  <si>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</si>
  <si>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</si>
  <si>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</si>
  <si>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</si>
  <si>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</si>
  <si>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</si>
  <si>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</si>
  <si>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</si>
  <si>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</si>
  <si>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</si>
  <si>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</si>
  <si>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</si>
  <si>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</si>
  <si>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</si>
  <si>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</si>
  <si>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</si>
  <si>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</si>
  <si>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</si>
  <si>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</si>
  <si>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</si>
  <si>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</si>
  <si>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</si>
  <si>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</si>
  <si>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</si>
  <si>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</si>
  <si>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</si>
  <si>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</si>
  <si>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</si>
  <si>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</si>
  <si>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</si>
  <si>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</si>
  <si>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</si>
  <si>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</si>
  <si>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</si>
  <si>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</si>
  <si>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</si>
  <si>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</si>
  <si>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</si>
  <si>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</si>
  <si>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</si>
  <si>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</si>
  <si>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</si>
  <si>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</si>
  <si>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</si>
  <si>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</si>
  <si>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</si>
  <si>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</si>
  <si>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</si>
  <si>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</si>
  <si>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</si>
  <si>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</si>
  <si>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</si>
  <si>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</si>
  <si>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</si>
  <si>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</si>
  <si>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</si>
  <si>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</si>
  <si>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</si>
  <si>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</si>
  <si>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</si>
  <si>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</si>
  <si>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</si>
  <si>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</si>
  <si>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</si>
  <si>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</si>
  <si>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</si>
  <si>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</si>
  <si>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</si>
  <si>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</si>
  <si>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</si>
  <si>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</si>
  <si>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</si>
  <si>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</si>
  <si>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</si>
  <si>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</si>
  <si>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</si>
  <si>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</si>
  <si>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</si>
  <si>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</si>
  <si>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</si>
  <si>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</si>
  <si>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</si>
  <si>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</si>
  <si>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</si>
  <si>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</si>
  <si>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</si>
  <si>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</si>
  <si>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</si>
  <si>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</si>
  <si>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</si>
  <si>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</si>
  <si>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</si>
  <si>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</si>
  <si>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</si>
  <si>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</si>
  <si>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</si>
  <si>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</si>
  <si>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</si>
  <si>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</si>
  <si>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</si>
  <si>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</si>
  <si>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</si>
  <si>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</si>
  <si>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</si>
  <si>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</si>
  <si>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</si>
  <si>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</si>
  <si>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</si>
  <si>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</si>
  <si>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</si>
  <si>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</si>
  <si>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</si>
  <si>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</si>
  <si>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</si>
  <si>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</si>
  <si>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</si>
  <si>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</si>
  <si>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</si>
  <si>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</si>
  <si>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</si>
  <si>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</si>
  <si>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</si>
  <si>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</si>
  <si>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</si>
  <si>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</si>
  <si>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</si>
  <si>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</si>
  <si>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</si>
  <si>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</si>
  <si>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</si>
  <si>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</si>
  <si>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</si>
  <si>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</si>
  <si>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</si>
  <si>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</si>
  <si>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</si>
  <si>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</si>
  <si>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</si>
  <si>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</si>
  <si>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</si>
  <si>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</si>
  <si>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</si>
  <si>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</si>
  <si>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</si>
  <si>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</si>
  <si>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</si>
  <si>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</si>
  <si>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</si>
  <si>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</si>
  <si>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</si>
  <si>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</si>
  <si>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</si>
  <si>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</si>
  <si>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</si>
  <si>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</si>
  <si>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</si>
  <si>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</si>
  <si>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</si>
  <si>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</si>
  <si>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</si>
  <si>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</si>
  <si>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</si>
  <si>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</si>
  <si>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</si>
  <si>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</si>
  <si>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</si>
  <si>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</si>
  <si>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</si>
  <si>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</si>
  <si>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</si>
  <si>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</si>
  <si>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</si>
  <si>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</si>
  <si>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</si>
  <si>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</si>
  <si>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</si>
  <si>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</si>
  <si>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</si>
  <si>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</si>
  <si>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</si>
  <si>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</si>
  <si>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</si>
  <si>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</si>
  <si>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</si>
  <si>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</si>
  <si>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</si>
  <si>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</si>
  <si>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</si>
  <si>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</si>
  <si>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</si>
  <si>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</si>
  <si>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</si>
  <si>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</si>
  <si>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</si>
  <si>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</si>
  <si>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</si>
  <si>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</si>
  <si>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</si>
  <si>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</si>
  <si>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</si>
  <si>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</si>
  <si>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</si>
  <si>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</si>
  <si>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</si>
  <si>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</si>
  <si>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</si>
  <si>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</si>
  <si>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</si>
  <si>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</si>
  <si>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</si>
  <si>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</si>
  <si>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</si>
  <si>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</si>
  <si>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</si>
  <si>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</si>
  <si>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</si>
  <si>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</si>
  <si>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</si>
  <si>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</si>
  <si>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</si>
  <si>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</si>
  <si>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</si>
  <si>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</si>
  <si>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</si>
  <si>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</si>
  <si>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</si>
  <si>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</si>
  <si>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</si>
  <si>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</si>
  <si>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</si>
  <si>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</si>
  <si>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</si>
  <si>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</si>
  <si>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</si>
  <si>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</si>
  <si>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</si>
  <si>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</si>
  <si>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</si>
  <si>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</si>
  <si>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</si>
  <si>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</si>
  <si>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</si>
  <si>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</si>
  <si>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</si>
  <si>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</si>
  <si>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</si>
  <si>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</si>
  <si>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</si>
  <si>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</si>
  <si>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</si>
  <si>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</si>
  <si>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</si>
  <si>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</si>
  <si>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</si>
  <si>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</si>
  <si>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</si>
  <si>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</si>
  <si>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</si>
  <si>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</si>
  <si>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</si>
  <si>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</si>
  <si>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</si>
  <si>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</si>
  <si>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</si>
  <si>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</si>
  <si>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</si>
  <si>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</si>
  <si>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</si>
  <si>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</si>
  <si>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</si>
  <si>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</si>
  <si>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</si>
  <si>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</si>
  <si>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</si>
  <si>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</si>
  <si>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</si>
  <si>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</si>
  <si>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</si>
  <si>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</si>
  <si>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</si>
  <si>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</si>
  <si>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</si>
  <si>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</si>
  <si>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</si>
  <si>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</si>
  <si>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</si>
  <si>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</si>
  <si>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</si>
  <si>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</si>
  <si>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</si>
  <si>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</si>
  <si>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</si>
  <si>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</si>
  <si>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</si>
  <si>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</si>
  <si>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</si>
  <si>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</si>
  <si>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</si>
  <si>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</si>
  <si>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</si>
  <si>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</si>
  <si>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</si>
  <si>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</si>
  <si>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</si>
  <si>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</si>
  <si>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</si>
  <si>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</si>
  <si>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</si>
  <si>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</si>
  <si>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</si>
  <si>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</si>
  <si>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</si>
  <si>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</si>
  <si>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</si>
  <si>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</si>
  <si>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</si>
  <si>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</si>
  <si>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</si>
  <si>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</si>
  <si>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</si>
  <si>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</si>
  <si>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</si>
  <si>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</si>
  <si>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</si>
  <si>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</si>
  <si>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</si>
  <si>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</si>
  <si>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</si>
  <si>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</si>
  <si>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</si>
  <si>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</si>
  <si>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</si>
  <si>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</si>
  <si>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</si>
  <si>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</si>
  <si>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</si>
  <si>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</si>
  <si>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</si>
  <si>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</si>
  <si>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</si>
  <si>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</si>
  <si>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</si>
  <si>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</si>
  <si>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</si>
  <si>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</si>
  <si>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</si>
  <si>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</si>
  <si>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</si>
  <si>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</si>
  <si>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</si>
  <si>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</si>
  <si>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</si>
  <si>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</si>
  <si>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</si>
  <si>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</si>
  <si>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</si>
  <si>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</si>
  <si>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</si>
  <si>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</si>
  <si>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</si>
  <si>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</si>
  <si>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</si>
  <si>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</si>
  <si>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</si>
  <si>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</si>
  <si>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</si>
  <si>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</si>
  <si>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</si>
  <si>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</si>
  <si>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</si>
  <si>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</si>
  <si>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</si>
  <si>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</si>
  <si>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</si>
  <si>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</si>
  <si>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</si>
  <si>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</si>
  <si>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</si>
  <si>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</si>
  <si>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</si>
  <si>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</si>
  <si>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</si>
  <si>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</si>
  <si>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</si>
  <si>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</si>
  <si>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</si>
  <si>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</si>
  <si>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</si>
  <si>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</si>
  <si>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</si>
  <si>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</si>
  <si>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</si>
  <si>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</si>
  <si>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</si>
  <si>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</si>
  <si>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</si>
  <si>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</si>
  <si>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</si>
  <si>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</si>
  <si>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</si>
  <si>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</si>
  <si>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</si>
  <si>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</si>
  <si>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</si>
  <si>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</si>
  <si>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</si>
  <si>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</si>
  <si>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</si>
  <si>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</si>
  <si>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</si>
  <si>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</si>
  <si>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</si>
  <si>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</si>
  <si>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</si>
  <si>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</si>
  <si>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</si>
  <si>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</si>
  <si>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</si>
  <si>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</si>
  <si>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</si>
  <si>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</si>
  <si>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</si>
  <si>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</si>
  <si>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</si>
  <si>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</si>
  <si>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</si>
  <si>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</si>
  <si>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</si>
  <si>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</si>
  <si>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</si>
  <si>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</si>
  <si>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</si>
  <si>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</si>
  <si>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</si>
  <si>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</si>
  <si>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</si>
  <si>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</si>
  <si>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</si>
  <si>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</si>
  <si>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</si>
  <si>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</si>
  <si>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</si>
  <si>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</si>
  <si>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</si>
  <si>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</si>
  <si>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</si>
  <si>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</si>
  <si>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</si>
  <si>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</si>
  <si>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</si>
  <si>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</si>
  <si>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</si>
  <si>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</si>
  <si>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</si>
  <si>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</si>
  <si>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</si>
  <si>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</si>
  <si>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</si>
  <si>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</si>
  <si>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</si>
  <si>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</si>
  <si>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</si>
  <si>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</si>
  <si>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</si>
  <si>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</si>
  <si>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</si>
  <si>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</si>
  <si>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</si>
  <si>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</si>
  <si>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</si>
  <si>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</si>
  <si>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</si>
  <si>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</si>
  <si>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</si>
  <si>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</si>
  <si>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</si>
  <si>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</si>
  <si>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</si>
  <si>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</si>
  <si>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</si>
  <si>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</si>
  <si>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</si>
  <si>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</si>
  <si>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</si>
  <si>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</si>
  <si>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</si>
  <si>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</si>
  <si>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</si>
  <si>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</si>
  <si>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</si>
  <si>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</si>
  <si>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</si>
  <si>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</si>
  <si>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</si>
  <si>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</si>
  <si>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</si>
  <si>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</si>
  <si>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</si>
  <si>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</si>
  <si>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</si>
  <si>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</si>
  <si>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</si>
  <si>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</si>
  <si>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</si>
  <si>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</si>
  <si>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</si>
  <si>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</si>
  <si>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</si>
  <si>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</si>
  <si>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</si>
  <si>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</si>
  <si>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</si>
  <si>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</si>
  <si>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</si>
  <si>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</si>
  <si>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</si>
  <si>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</si>
  <si>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</si>
  <si>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</si>
  <si>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</si>
  <si>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</si>
  <si>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</si>
  <si>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</si>
  <si>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</si>
  <si>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</si>
  <si>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</si>
  <si>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</si>
  <si>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</si>
  <si>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</si>
  <si>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</si>
  <si>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</si>
  <si>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</si>
  <si>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</si>
  <si>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</si>
  <si>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</si>
  <si>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</si>
  <si>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</si>
  <si>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</si>
  <si>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</si>
  <si>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</si>
  <si>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</si>
  <si>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</si>
  <si>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</si>
  <si>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</si>
  <si>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</si>
  <si>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</si>
  <si>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</si>
  <si>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</si>
  <si>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</si>
  <si>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</si>
  <si>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</si>
  <si>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</si>
  <si>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</si>
  <si>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</si>
  <si>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</si>
  <si>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</si>
  <si>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</si>
  <si>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</si>
  <si>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</si>
  <si>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</si>
  <si>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</si>
  <si>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</si>
  <si>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</si>
  <si>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</si>
  <si>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</si>
  <si>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</si>
  <si>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</si>
  <si>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</si>
  <si>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</si>
  <si>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</si>
  <si>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</si>
  <si>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</si>
  <si>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</si>
  <si>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</si>
  <si>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</si>
  <si>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</si>
  <si>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</si>
  <si>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</si>
  <si>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</si>
  <si>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</si>
  <si>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</si>
  <si>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</si>
  <si>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</si>
  <si>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</si>
  <si>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</si>
  <si>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</si>
  <si>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</si>
  <si>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</si>
  <si>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</si>
  <si>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</si>
  <si>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</si>
  <si>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</si>
  <si>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</si>
  <si>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</si>
  <si>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</si>
  <si>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</si>
  <si>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</si>
  <si>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</si>
  <si>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</si>
  <si>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</si>
  <si>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</si>
  <si>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</si>
  <si>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</si>
  <si>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</si>
  <si>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</si>
  <si>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</si>
  <si>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</si>
  <si>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</si>
  <si>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</si>
  <si>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</si>
  <si>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</si>
  <si>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</si>
  <si>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</si>
  <si>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</si>
  <si>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</si>
  <si>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</si>
  <si>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</si>
  <si>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</si>
  <si>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</si>
  <si>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</si>
  <si>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</si>
  <si>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</si>
  <si>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</si>
  <si>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</si>
  <si>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</si>
  <si>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</si>
  <si>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</si>
  <si>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</si>
  <si>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</si>
  <si>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</si>
  <si>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</si>
  <si>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</si>
  <si>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</si>
  <si>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</si>
  <si>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</si>
  <si>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</si>
  <si>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</si>
  <si>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</si>
  <si>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</si>
  <si>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</si>
  <si>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</si>
  <si>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</si>
  <si>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</si>
  <si>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</si>
  <si>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</si>
  <si>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</si>
  <si>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</si>
  <si>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</si>
  <si>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</si>
  <si>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</si>
  <si>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</si>
  <si>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</si>
  <si>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</si>
  <si>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</si>
  <si>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</si>
  <si>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</si>
  <si>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</si>
  <si>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</si>
  <si>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</si>
  <si>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</si>
  <si>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</si>
  <si>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</si>
  <si>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</si>
  <si>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</si>
  <si>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</si>
  <si>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</si>
  <si>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</si>
  <si>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</si>
  <si>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</si>
  <si>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</si>
  <si>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</si>
  <si>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</si>
  <si>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</si>
  <si>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</si>
  <si>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</si>
  <si>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</si>
  <si>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</si>
  <si>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</si>
  <si>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</si>
  <si>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</si>
  <si>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</si>
  <si>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</si>
  <si>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</si>
  <si>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</si>
  <si>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</si>
  <si>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</si>
  <si>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</si>
  <si>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</si>
  <si>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</si>
  <si>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</si>
  <si>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</si>
  <si>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</si>
  <si>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</si>
  <si>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</si>
  <si>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</si>
  <si>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</si>
  <si>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</si>
  <si>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</si>
  <si>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</si>
  <si>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</si>
  <si>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</si>
  <si>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</si>
  <si>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</si>
  <si>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</si>
  <si>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</si>
  <si>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</si>
  <si>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</si>
  <si>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</si>
  <si>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</si>
  <si>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</si>
  <si>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</si>
  <si>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</si>
  <si>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</si>
  <si>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</si>
  <si>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</si>
  <si>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</si>
  <si>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</si>
  <si>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</si>
  <si>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</si>
  <si>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</si>
  <si>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</si>
  <si>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</si>
  <si>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</si>
  <si>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</si>
  <si>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</si>
  <si>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</si>
  <si>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</si>
  <si>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</si>
  <si>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</si>
  <si>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</si>
  <si>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</si>
  <si>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</si>
  <si>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</si>
  <si>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</si>
  <si>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</si>
  <si>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</si>
  <si>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</si>
  <si>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</si>
  <si>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</si>
  <si>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</si>
  <si>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</si>
  <si>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</si>
  <si>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</si>
  <si>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</si>
  <si>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</si>
  <si>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</si>
  <si>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</si>
  <si>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</si>
  <si>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</si>
  <si>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</si>
  <si>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</si>
  <si>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</si>
  <si>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</si>
  <si>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</si>
  <si>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</si>
  <si>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</si>
  <si>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</si>
  <si>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</si>
  <si>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</si>
  <si>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</si>
  <si>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</si>
  <si>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</si>
  <si>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</si>
  <si>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</si>
  <si>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</si>
  <si>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</si>
  <si>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</si>
  <si>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</si>
  <si>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</si>
  <si>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</si>
  <si>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</si>
  <si>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</si>
  <si>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</si>
  <si>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</si>
  <si>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</si>
  <si>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</si>
  <si>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</si>
  <si>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</si>
  <si>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</si>
  <si>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</si>
  <si>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</si>
  <si>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</si>
  <si>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</si>
  <si>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</si>
  <si>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</si>
  <si>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</si>
  <si>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</si>
  <si>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</si>
  <si>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</si>
  <si>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</si>
  <si>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</si>
  <si>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</si>
  <si>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</si>
  <si>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</si>
  <si>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</si>
  <si>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</si>
  <si>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</si>
  <si>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</si>
  <si>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</si>
  <si>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</si>
  <si>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</si>
  <si>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</si>
  <si>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</si>
  <si>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</si>
  <si>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</si>
  <si>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</si>
  <si>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</si>
  <si>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</si>
  <si>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</si>
  <si>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</si>
  <si>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</si>
  <si>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</si>
  <si>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</si>
  <si>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</si>
  <si>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</si>
  <si>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</si>
  <si>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</si>
  <si>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</si>
  <si>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</si>
  <si>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</si>
  <si>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</si>
  <si>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</si>
  <si>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</si>
  <si>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</si>
  <si>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</si>
  <si>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</si>
  <si>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</si>
  <si>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</si>
  <si>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</si>
  <si>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</si>
  <si>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</si>
  <si>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</si>
  <si>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</si>
  <si>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</si>
  <si>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</si>
  <si>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</si>
  <si>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</si>
  <si>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</si>
  <si>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</si>
  <si>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</si>
  <si>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</si>
  <si>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</si>
  <si>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</si>
  <si>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</si>
  <si>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</si>
  <si>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</si>
  <si>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</si>
  <si>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</si>
  <si>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</si>
  <si>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</si>
  <si>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</si>
  <si>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</si>
  <si>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</si>
  <si>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</si>
  <si>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</si>
  <si>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</si>
  <si>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</si>
  <si>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</si>
  <si>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</si>
  <si>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</si>
  <si>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</si>
  <si>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</si>
  <si>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</si>
  <si>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</si>
  <si>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</si>
  <si>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</si>
  <si>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</si>
  <si>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</si>
  <si>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</si>
  <si>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</si>
  <si>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</si>
  <si>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</si>
  <si>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</si>
  <si>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</si>
  <si>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</si>
  <si>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</si>
  <si>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</si>
  <si>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</si>
  <si>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</si>
  <si>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</si>
  <si>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</si>
  <si>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</si>
  <si>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</si>
  <si>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</si>
  <si>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</si>
  <si>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</si>
  <si>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</si>
  <si>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</si>
  <si>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</si>
  <si>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</si>
  <si>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</si>
  <si>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</si>
  <si>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</si>
  <si>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</si>
  <si>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</si>
  <si>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</si>
  <si>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</si>
  <si>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</si>
  <si>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</si>
  <si>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</si>
  <si>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</si>
  <si>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</si>
  <si>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</si>
  <si>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</si>
  <si>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</si>
  <si>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</si>
  <si>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</si>
  <si>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</si>
  <si>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</si>
  <si>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</si>
  <si>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</si>
  <si>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</si>
  <si>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</si>
  <si>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</si>
  <si>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</si>
  <si>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</si>
  <si>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</si>
  <si>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</si>
  <si>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</si>
  <si>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</si>
  <si>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</si>
  <si>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</si>
  <si>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</si>
  <si>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</si>
  <si>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</si>
  <si>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</si>
  <si>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</si>
  <si>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</si>
  <si>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</si>
  <si>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</si>
  <si>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</si>
  <si>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</si>
  <si>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</si>
  <si>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</si>
  <si>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</si>
  <si>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</si>
  <si>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</si>
  <si>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</si>
  <si>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</si>
  <si>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</si>
  <si>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</si>
  <si>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</si>
  <si>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</si>
  <si>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</si>
  <si>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</si>
  <si>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</si>
  <si>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</si>
  <si>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</si>
  <si>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</si>
  <si>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</si>
  <si>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</si>
  <si>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</si>
  <si>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</si>
  <si>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</si>
  <si>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</si>
  <si>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</si>
  <si>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</si>
  <si>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</si>
  <si>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</si>
  <si>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</si>
  <si>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</si>
  <si>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</si>
  <si>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</si>
  <si>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</si>
  <si>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</si>
  <si>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</si>
  <si>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</si>
  <si>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</si>
  <si>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</si>
  <si>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</si>
  <si>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</si>
  <si>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</si>
  <si>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</si>
  <si>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</si>
  <si>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</si>
  <si>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</si>
  <si>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</si>
  <si>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</si>
  <si>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</si>
  <si>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</si>
  <si>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</si>
  <si>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</si>
  <si>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</si>
  <si>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</si>
  <si>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</si>
  <si>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</si>
  <si>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</si>
  <si>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</si>
  <si>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</si>
  <si>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</si>
  <si>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</si>
  <si>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</si>
  <si>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</si>
  <si>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</si>
  <si>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</si>
  <si>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</si>
  <si>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</si>
  <si>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</si>
  <si>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</si>
  <si>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</si>
  <si>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</si>
  <si>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</si>
  <si>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</si>
  <si>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</si>
  <si>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</si>
  <si>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</si>
  <si>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</si>
  <si>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</si>
  <si>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</si>
  <si>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</si>
  <si>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</si>
  <si>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</si>
  <si>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</si>
  <si>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</si>
  <si>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</si>
  <si>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</si>
  <si>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</si>
  <si>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</si>
  <si>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</si>
  <si>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</si>
  <si>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</si>
  <si>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</si>
  <si>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</si>
  <si>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</si>
  <si>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</si>
  <si>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</si>
  <si>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</si>
  <si>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</si>
  <si>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</si>
  <si>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</si>
  <si>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</si>
  <si>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</si>
  <si>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</si>
  <si>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</si>
  <si>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</si>
  <si>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</si>
  <si>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</si>
  <si>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</si>
  <si>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</si>
  <si>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</si>
  <si>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</si>
  <si>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</si>
  <si>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</si>
  <si>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</si>
  <si>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</si>
  <si>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</si>
  <si>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</si>
  <si>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</si>
  <si>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</si>
  <si>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</si>
  <si>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</si>
  <si>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</si>
  <si>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</si>
  <si>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</si>
  <si>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</si>
  <si>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</si>
  <si>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</si>
  <si>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</si>
  <si>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</si>
  <si>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</si>
  <si>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</si>
  <si>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</si>
  <si>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</si>
  <si>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</si>
  <si>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</si>
  <si>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</si>
  <si>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</si>
  <si>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</si>
  <si>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</si>
  <si>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</si>
  <si>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</si>
  <si>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</si>
  <si>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</si>
  <si>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</si>
  <si>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</si>
  <si>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</si>
  <si>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</si>
  <si>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</si>
  <si>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</si>
  <si>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</si>
  <si>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</si>
  <si>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</si>
  <si>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</si>
  <si>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</si>
  <si>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</si>
  <si>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</si>
  <si>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</si>
  <si>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</si>
  <si>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</si>
  <si>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</si>
  <si>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</si>
  <si>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</si>
  <si>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</si>
  <si>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</si>
  <si>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</si>
  <si>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</si>
  <si>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</si>
  <si>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</si>
  <si>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</si>
  <si>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</si>
  <si>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</si>
  <si>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</si>
  <si>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</si>
  <si>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</si>
  <si>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</si>
  <si>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</si>
  <si>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</si>
  <si>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</si>
  <si>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</si>
  <si>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</si>
  <si>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</si>
  <si>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</si>
  <si>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</si>
  <si>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</si>
  <si>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</si>
  <si>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</si>
  <si>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</si>
  <si>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</si>
  <si>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</si>
  <si>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</si>
  <si>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</si>
  <si>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</si>
  <si>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</si>
  <si>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</si>
  <si>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</si>
  <si>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</si>
  <si>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</si>
  <si>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</si>
  <si>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</si>
  <si>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</si>
  <si>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</si>
  <si>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</si>
  <si>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</si>
  <si>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</si>
  <si>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</si>
  <si>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</si>
  <si>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</si>
  <si>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</si>
  <si>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</si>
  <si>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</si>
  <si>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</si>
  <si>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</si>
  <si>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</si>
  <si>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</si>
  <si>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</si>
  <si>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</si>
  <si>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</si>
  <si>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</si>
  <si>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</si>
  <si>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</si>
  <si>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</si>
  <si>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</si>
  <si>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</si>
  <si>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</si>
  <si>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</si>
  <si>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</si>
  <si>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</si>
  <si>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</si>
  <si>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</si>
  <si>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</si>
  <si>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</si>
  <si>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</si>
  <si>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</si>
  <si>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</si>
  <si>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</si>
  <si>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</si>
  <si>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</si>
  <si>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</si>
  <si>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</si>
  <si>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</si>
  <si>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</si>
  <si>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</si>
  <si>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</si>
  <si>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</si>
  <si>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</si>
  <si>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</si>
  <si>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</si>
  <si>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</si>
  <si>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</si>
  <si>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</si>
  <si>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</si>
  <si>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</si>
  <si>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</si>
  <si>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</si>
  <si>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</si>
  <si>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</si>
  <si>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</si>
  <si>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</si>
  <si>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</si>
  <si>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</si>
  <si>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</si>
  <si>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</si>
  <si>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</si>
  <si>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</si>
  <si>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</si>
  <si>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</si>
  <si>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</si>
  <si>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</si>
  <si>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</si>
  <si>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</si>
  <si>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</si>
  <si>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</si>
  <si>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</si>
  <si>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</si>
  <si>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</si>
  <si>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</si>
  <si>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</si>
  <si>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</si>
  <si>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</si>
  <si>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</si>
  <si>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</si>
  <si>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</si>
  <si>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</si>
  <si>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</si>
  <si>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</si>
  <si>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</si>
  <si>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</si>
  <si>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</si>
  <si>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</si>
  <si>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</si>
  <si>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</si>
  <si>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</si>
  <si>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</si>
  <si>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</si>
  <si>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</si>
  <si>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</si>
  <si>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</si>
  <si>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</si>
  <si>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</si>
  <si>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</si>
  <si>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</si>
  <si>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</si>
  <si>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</si>
  <si>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</si>
  <si>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</si>
  <si>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</si>
  <si>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</si>
  <si>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</si>
  <si>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</si>
  <si>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</si>
  <si>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</si>
  <si>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</si>
  <si>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</si>
  <si>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</si>
  <si>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</si>
  <si>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</si>
  <si>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</si>
  <si>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</si>
  <si>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</si>
  <si>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</si>
  <si>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</si>
  <si>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</si>
  <si>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</si>
  <si>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</si>
  <si>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</si>
  <si>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</si>
  <si>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</si>
  <si>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</si>
  <si>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</si>
  <si>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</si>
  <si>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</si>
  <si>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</si>
  <si>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</si>
  <si>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</si>
  <si>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</si>
  <si>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</si>
  <si>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</si>
  <si>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</si>
  <si>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</si>
  <si>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</si>
  <si>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</si>
  <si>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</si>
  <si>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</si>
  <si>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</si>
  <si>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</si>
  <si>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</si>
  <si>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</si>
  <si>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</si>
  <si>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</si>
  <si>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</si>
  <si>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</si>
  <si>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</si>
  <si>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</si>
  <si>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</si>
  <si>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</si>
  <si>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</si>
  <si>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</si>
  <si>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</si>
  <si>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</si>
  <si>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</si>
  <si>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</si>
  <si>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</si>
  <si>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</si>
  <si>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</si>
  <si>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</si>
  <si>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</si>
  <si>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</si>
  <si>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</si>
  <si>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</si>
  <si>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</si>
  <si>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</si>
  <si>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</si>
  <si>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</si>
  <si>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</si>
  <si>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</si>
  <si>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</si>
  <si>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</si>
  <si>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</si>
  <si>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</si>
  <si>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</si>
  <si>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</si>
  <si>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</si>
  <si>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</si>
  <si>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</si>
  <si>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</si>
  <si>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</si>
  <si>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</si>
  <si>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</si>
  <si>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</si>
  <si>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</si>
  <si>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</si>
  <si>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</si>
  <si>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</si>
  <si>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</si>
  <si>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</si>
  <si>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</si>
  <si>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</si>
  <si>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</si>
  <si>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</si>
  <si>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</si>
  <si>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</si>
  <si>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</si>
  <si>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</si>
  <si>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</si>
  <si>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</si>
  <si>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</si>
  <si>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</si>
  <si>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</si>
  <si>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</si>
  <si>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</si>
  <si>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</si>
  <si>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</si>
  <si>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</si>
  <si>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</si>
  <si>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</si>
  <si>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</si>
  <si>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</si>
  <si>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</si>
  <si>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</si>
  <si>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</si>
  <si>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</si>
  <si>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</si>
  <si>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</si>
  <si>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</si>
  <si>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</si>
  <si>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</si>
  <si>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</si>
  <si>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</si>
  <si>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</si>
  <si>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</si>
  <si>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</si>
  <si>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</si>
  <si>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</si>
  <si>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</si>
  <si>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</si>
  <si>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</si>
  <si>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</si>
  <si>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</si>
  <si>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</si>
  <si>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</si>
  <si>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</si>
  <si>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</si>
  <si>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</si>
  <si>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</si>
  <si>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</si>
  <si>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</si>
  <si>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</si>
  <si>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</si>
  <si>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</si>
  <si>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</si>
  <si>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</si>
  <si>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</si>
  <si>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</si>
  <si>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</si>
  <si>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</si>
  <si>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</si>
  <si>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</si>
  <si>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</si>
  <si>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</si>
  <si>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</si>
  <si>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</si>
  <si>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</si>
  <si>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</si>
  <si>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</si>
  <si>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</si>
  <si>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</si>
  <si>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</si>
  <si>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</si>
  <si>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</si>
  <si>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</si>
  <si>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</si>
  <si>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</si>
  <si>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</si>
  <si>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</si>
  <si>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</si>
  <si>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ETA 40 min</t>
  </si>
  <si>
    <t xml:space="preserve"> PCM-20250215-00000830 </t>
  </si>
  <si>
    <t>LTE site still down and  site located in aramco area access issue need special permission</t>
  </si>
  <si>
    <t>PCM-20251126-00002206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</si>
  <si>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</si>
  <si>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</si>
  <si>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</si>
  <si>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</si>
  <si>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</si>
  <si>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</si>
  <si>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</si>
  <si>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</si>
  <si>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</si>
  <si>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PCM-20251127-00000037</t>
  </si>
  <si>
    <t xml:space="preserve">ETA 50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</si>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</sst>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22" fontId="0" fillId="0" borderId="0" xfId="0" applyNumberForma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7" headerRowBorderDxfId="5" tableBorderDxfId="6">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325.09649988426099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45988.044925810187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45988.044925810187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45988.044925810187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45988.044925810187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45988.044925810187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45988.044925810187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45988.044925810187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45988.044925810187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45988.044925810187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45988.044925810187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45988.044925810187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45988.044925810187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45988.044925810187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45988.044925810187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45988.044925810187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45988.044925810187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45988.044925810187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45988.044925810187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45988.044925810187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45988.044925810187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45988.044925810187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45988.044925810187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45988.044925810187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45988.044925810187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45988.044925810187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45988.044925810187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45988.044925810187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45988.044925810187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45988.044925810187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45988.044925810187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45988.044925810187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45988.044925810187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45988.044925810187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45988.044925810187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45988.044925810187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45988.044925810187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45988.044925810187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45988.044925810187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45988.044925810187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45988.044925810187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45988.044925810187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45988.044925810187</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163.04508784722566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3.6575068287056638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3</v>
      </c>
      <c r="D5" s="18" t="s">
        <v>38846</v>
      </c>
      <c r="E5" s="99" t="s">
        <v>39021</v>
      </c>
      <c r="F5" s="100">
        <v>45987.961817129632</v>
      </c>
      <c r="G5" s="101">
        <f ca="1">IFERROR(NOW()-F5,"-")</f>
        <v>8.3108680555596948E-2</v>
      </c>
      <c r="H5" s="100">
        <v>45987.955601851849</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45988.044925810187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45988.044925810187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45988.044925810187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45988.044925810187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45988.044925810187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45988.044925810187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45988.044925810187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45988.044925810187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45988.044925810187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45988.044925810187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45988.044925810187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45988.044925810187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45988.044925810187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45988.044925810187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45988.044925810187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45988.044925810187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45988.044925810187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45988.044925810187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45988.044925810187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45988.044925810187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45988.044925810187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45988.044925810187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45988.044925810187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45988.044925810187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45988.044925810187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45988.044925810187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45988.044925810187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45988.044925810187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45988.044925810187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45988.044925810187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45988.044925810187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45988.044925810187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45988.044925810187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45988.044925810187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45988.044925810187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45988.044925810187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45988.044925810187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45988.044925810187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45988.044925810187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45988.044925810187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45988.044925810187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45988.044925810187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45988.044925810187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45988.044925810187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45988.044925810187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45988.044925810187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45988.044925810187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45988.044925810187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45988.044925810187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45988.044925810187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45988.044925810187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45988.044925810187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45988.044925810187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45988.044925810187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45988.044925810187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45988.044925810187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45988.044925810187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45988.044925810187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45988.044925810187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45988.044925810187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45988.044925810187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45988.044925810187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45988.044925810187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45988.044925810187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45988.044925810187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45988.044925810187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45988.044925810187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45988.044925810187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45988.044925810187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45988.044925810187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45988.044925810187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45988.044925810187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45988.044925810187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45988.044925810187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45988.044925810187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45988.044925810187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45988.044925810187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45988.044925810187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45988.044925810187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45988.044925810187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45988.044925810187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45988.044925810187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45988.044925810187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45988.044925810187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45988.044925810187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45988.044925810187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45988.044925810187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45988.044925810187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45988.044925810187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45988.044925810187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45988.044925810187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45988.044925810187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45988.044925810187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45988.044925810187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45988.044925810187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45988.044925810187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45988.044925810187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45988.044925810187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45988.044925810187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45988.044925810187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45988.044925810187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45988.044925810187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45988.044925810187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45988.044925810187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45988.044925810187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45988.044925810187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45988.044925810187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45988.044925810187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45988.044925810187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45988.044925810187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45988.044925810187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45988.044925810187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45988.044925810187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45988.044925810187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45988.044925810187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45988.044925810187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45988.044925810187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45988.044925810187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45988.044925810187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45988.044925810187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45988.044925810187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45988.044925810187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45988.044925810187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45988.044925810187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45988.044925810187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45988.044925810187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45988.044925810187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45988.044925810187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45988.044925810187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45988.044925810187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45988.044925810187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45988.044925810187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45988.044925810187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45988.044925810187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45988.044925810187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45988.044925810187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45988.044925810187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45988.044925810187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45988.044925810187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45988.044925810187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45988.044925810187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45988.044925810187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45988.044925810187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45988.044925810187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45988.044925810187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45988.044925810187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45988.044925810187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45988.044925810187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45988.044925810187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45988.044925810187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45988.044925810187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45988.044925810187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45988.044925810187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45988.044925810187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45988.044925810187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45988.044925810187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45988.044925810187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45988.044925810187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45988.044925810187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45988.044925810187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45988.044925810187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45988.044925810187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45988.044925810187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45988.044925810187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45988.044925810187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45988.044925810187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45988.044925810187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45988.044925810187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45988.044925810187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45988.044925810187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45988.044925810187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45988.044925810187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45988.044925810187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45988.044925810187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45988.044925810187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45988.044925810187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45988.044925810187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45988.044925810187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45988.044925810187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45988.044925810187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45988.044925810187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45988.044925810187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45988.044925810187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45988.044925810187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45988.044925810187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45988.044925810187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45988.044925810187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45988.044925810187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45988.044925810187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45988.044925810187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45988.044925810187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45988.044925810187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45988.044925810187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45988.044925810187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45988.044925810187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45988.044925810187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45988.044925810187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45988.044925810187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45988.044925810187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45988.044925810187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45988.044925810187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45988.044925810187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45988.044925810187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45988.044925810187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45988.044925810187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45988.044925810187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45988.044925810187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45988.044925810187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45988.044925810187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45988.044925810187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45988.044925810187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45988.044925810187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45988.044925810187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45988.044925810187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45988.044925810187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45988.044925810187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45988.044925810187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45988.044925810187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45988.044925810187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45988.044925810187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45988.044925810187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45988.044925810187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45988.044925810187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45988.044925810187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45988.044925810187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45988.044925810187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45988.044925810187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45988.044925810187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45988.044925810187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45988.044925810187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45988.044925810187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45988.044925810187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45988.044925810187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45988.044925810187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45988.044925810187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45988.044925810187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45988.044925810187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45988.044925810187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45988.044925810187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45988.044925810187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45988.044925810187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45988.044925810187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45988.044925810187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45988.044925810187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45988.044925810187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45988.044925810187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45988.044925810187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45988.044925810187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45988.044925810187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45988.044925810187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45988.044925810187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45988.044925810187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45988.044925810187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45988.044925810187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45988.044925810187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45988.044925810187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45988.044925810187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45988.044925810187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45988.044925810187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45988.044925810187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45988.044925810187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45988.044925810187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45988.044925810187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45988.044925810187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45988.044925810187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45988.044925810187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45988.044925810187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45988.044925810187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45988.044925810187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45988.044925810187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45988.044925810187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45988.044925810187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45988.044925810187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45988.044925810187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45988.044925810187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45988.044925810187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45988.044925810187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45988.044925810187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45988.044925810187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45988.044925810187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45988.044925810187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45988.044925810187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45988.044925810187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45988.044925810187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45988.044925810187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45988.044925810187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45988.044925810187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45988.044925810187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45988.044925810187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45988.044925810187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45988.044925810187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45988.044925810187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45988.044925810187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45988.044925810187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45988.044925810187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45988.044925810187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45988.044925810187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45988.044925810187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45988.044925810187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45988.044925810187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45988.044925810187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45988.044925810187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45988.044925810187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45988.044925810187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45988.044925810187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45988.044925810187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45988.044925810187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45988.044925810187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45988.044925810187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45988.044925810187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45988.044925810187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45988.044925810187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45988.044925810187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45988.044925810187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45988.044925810187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45988.044925810187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45988.044925810187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45988.044925810187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45988.044925810187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45988.044925810187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45988.044925810187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45988.044925810187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45988.044925810187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45988.044925810187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45988.044925810187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45988.044925810187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45988.044925810187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45988.044925810187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45988.044925810187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45988.044925810187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45988.044925810187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45988.044925810187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45988.044925810187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45988.044925810187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45988.044925810187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45988.044925810187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45988.044925810187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45988.044925810187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45988.044925810187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45988.044925810187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45988.044925810187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45988.044925810187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45988.044925810187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45988.044925810187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45988.044925810187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45988.044925810187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45988.044925810187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45988.044925810187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45988.044925810187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45988.044925810187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45988.044925810187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45988.044925810187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45988.044925810187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45988.044925810187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45988.044925810187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45988.044925810187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45988.044925810187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45988.044925810187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45988.044925810187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45988.044925810187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45988.044925810187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45988.044925810187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45988.044925810187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45988.044925810187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45988.044925810187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45988.044925810187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45988.044925810187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45988.044925810187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45988.044925810187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45988.044925810187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45988.044925810187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45988.044925810187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45988.044925810187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45988.044925810187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45988.044925810187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45988.044925810187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45988.044925810187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45988.044925810187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45988.044925810187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45988.044925810187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45988.044925810187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45988.044925810187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45988.044925810187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45988.044925810187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45988.044925810187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45988.044925810187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45988.044925810187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45988.044925810187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45988.044925810187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45988.044925810187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45988.044925810187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45988.044925810187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45988.044925810187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45988.044925810187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45988.044925810187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45988.044925810187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45988.044925810187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45988.044925810187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45988.044925810187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45988.044925810187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45988.044925810187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45988.044925810187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45988.044925810187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45988.044925810187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45988.044925810187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45988.044925810187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45988.044925810187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45988.044925810187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45988.044925810187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45988.044925810187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45988.044925810187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45988.044925810187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45988.044925810187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45988.044925810187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45988.044925810187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45988.044925810187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45988.044925810187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45988.044925810187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45988.044925810187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45988.044925810187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45988.044925810187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45988.044925810187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45988.044925810187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45988.044925810187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45988.044925810187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45988.044925810187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45988.044925810187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45988.044925810187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45988.044925810187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45988.044925810187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45988.044925810187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45988.044925810187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45988.044925810187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45988.044925810187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45988.044925810187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45988.044925810187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45988.044925810187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45988.044925810187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45988.044925810187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45988.044925810187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45988.044925810187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45988.044925810187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45988.044925810187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45988.044925810187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45988.044925810187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45988.044925810187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45988.044925810187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45988.044925810187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45988.044925810187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45988.044925810187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45988.044925810187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45988.044925810187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45988.044925810187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45988.044925810187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45988.044925810187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45988.044925810187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45988.044925810187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45988.044925810187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45988.044925810187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45988.044925810187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45988.044925810187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45988.044925810187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45988.044925810187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45988.044925810187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45988.044925810187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45988.044925810187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45988.044925810187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45988.044925810187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45988.044925810187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45988.044925810187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45988.044925810187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45988.044925810187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45988.044925810187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45988.044925810187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45988.044925810187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45988.044925810187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45988.044925810187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45988.044925810187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45988.044925810187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45988.044925810187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45988.044925810187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45988.044925810187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45988.044925810187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45988.044925810187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45988.044925810187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45988.044925810187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45988.044925810187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45988.044925810187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45988.044925810187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45988.044925810187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45988.044925810187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45988.044925810187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45988.044925810187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45988.044925810187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45988.044925810187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45988.044925810187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45988.044925810187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45988.044925810187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45988.044925810187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45988.044925810187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45988.044925810187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45988.044925810187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45988.044925810187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45988.044925810187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45988.044925810187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45988.044925810187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45988.044925810187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45988.044925810187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45988.044925810187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45988.044925810187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45988.044925810187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45988.044925810187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45988.044925810187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45988.044925810187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45988.044925810187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45988.044925810187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45988.044925810187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45988.044925810187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45988.044925810187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45988.044925810187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45988.044925810187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45988.044925810187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45988.044925810187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45988.044925810187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45988.044925810187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45988.044925810187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45988.044925810187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45988.044925810187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45988.044925810187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45988.044925810187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45988.044925810187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45988.044925810187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45988.044925810187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45988.044925810187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45988.044925810187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45988.044925810187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45988.044925810187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45988.044925810187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45988.044925810187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45988.044925810187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45988.044925810187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45988.044925810187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45988.044925810187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45988.044925810187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45988.044925810187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45988.044925810187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45988.044925810187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45988.044925810187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45988.044925810187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45988.044925810187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45988.044925810187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45988.044925810187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45988.044925810187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45988.044925810187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45988.044925810187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45988.044925810187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45988.044925810187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45988.044925810187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45988.044925810187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45988.044925810187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45988.044925810187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45988.044925810187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45988.044925810187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45988.044925810187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45988.044925810187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45988.044925810187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45988.044925810187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45988.044925810187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45988.044925810187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45988.044925810187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45988.044925810187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45988.044925810187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45988.044925810187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45988.044925810187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45988.044925810187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45988.044925810187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45988.044925810187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45988.044925810187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45988.044925810187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45988.044925810187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45988.044925810187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45988.044925810187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45988.044925810187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45988.044925810187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45988.044925810187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45988.044925810187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45988.044925810187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45988.044925810187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45988.044925810187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45988.044925810187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45988.044925810187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45988.044925810187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45988.044925810187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45988.044925810187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45988.044925810187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45988.044925810187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45988.044925810187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45988.044925810187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45988.044925810187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45988.044925810187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45988.044925810187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45988.044925810187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45988.044925810187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45988.044925810187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45988.044925810187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45988.044925810187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45988.044925810187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45988.044925810187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45988.044925810187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45988.044925810187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45988.044925810187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45988.044925810187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45988.044925810187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45988.044925810187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45988.044925810187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45988.044925810187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45988.044925810187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45988.044925810187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45988.044925810187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45988.044925810187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45988.044925810187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45988.044925810187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45988.044925810187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45988.044925810187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45988.044925810187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45988.044925810187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45988.044925810187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45988.044925810187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45988.044925810187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45988.044925810187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45988.044925810187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45988.044925810187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45988.044925810187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45988.044925810187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45988.044925810187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45988.044925810187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45988.044925810187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45988.044925810187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45988.044925810187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45988.044925810187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45988.044925810187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45988.044925810187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45988.044925810187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45988.044925810187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45988.044925810187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45988.044925810187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45988.044925810187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45988.044925810187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45988.044925810187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45988.044925810187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45988.044925810187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45988.044925810187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45988.044925810187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45988.044925810187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45988.044925810187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45988.044925810187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45988.044925810187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45988.044925810187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45988.044925810187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45988.044925810187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45988.044925810187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45988.044925810187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45988.044925810187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45988.044925810187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45988.044925810187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45988.044925810187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45988.044925810187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45988.044925810187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45988.044925810187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45988.044925810187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45988.044925810187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45988.044925810187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45988.044925810187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45988.044925810187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45988.044925810187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45988.044925810187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45988.044925810187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45988.044925810187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45988.044925810187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45988.044925810187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45988.044925810187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45988.044925810187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45988.044925810187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45988.044925810187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45988.044925810187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45988.044925810187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45988.044925810187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45988.044925810187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45988.044925810187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45988.044925810187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45988.044925810187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45988.044925810187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45988.044925810187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45988.044925810187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45988.044925810187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45988.044925810187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45988.044925810187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45988.044925810187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45988.044925810187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45988.044925810187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45988.044925810187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45988.044925810187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45988.044925810187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45988.044925810187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45988.044925810187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45988.044925810187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45988.044925810187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45988.044925810187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45988.044925810187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45988.044925810187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45988.044925810187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45988.044925810187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45988.044925810187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45988.044925810187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45988.044925810187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45988.044925810187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45988.044925810187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45988.044925810187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45988.044925810187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45988.044925810187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45988.044925810187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45988.044925810187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45988.044925810187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45988.044925810187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45988.044925810187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45988.044925810187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45988.044925810187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45988.044925810187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45988.044925810187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45988.044925810187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45988.044925810187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45988.044925810187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45988.044925810187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45988.044925810187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45988.044925810187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45988.044925810187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45988.044925810187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45988.044925810187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45988.044925810187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45988.044925810187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45988.044925810187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45988.044925810187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45988.044925810187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45988.044925810187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45988.044925810187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45988.044925810187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45988.044925810187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45988.044925810187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45988.044925810187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45988.044925810187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45988.044925810187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45988.044925810187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45988.044925810187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45988.044925810187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45988.044925810187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45988.044925810187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45988.044925810187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45988.044925810187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45988.044925810187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45988.044925810187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45988.044925810187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45988.044925810187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45988.044925810187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45988.044925810187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45988.044925810187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45988.044925810187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45988.044925810187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45988.044925810187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45988.044925810187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45988.044925810187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45988.044925810187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45988.044925810187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45988.044925810187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45988.044925810187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45988.044925810187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45988.044925810187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45988.044925810187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45988.044925810187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45988.044925810187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45988.044925810187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45988.044925810187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45988.044925810187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45988.044925810187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45988.044925810187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45988.044925810187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45988.044925810187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45988.044925810187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45988.044925810187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45988.044925810187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45988.044925810187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45988.044925810187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45988.044925810187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45988.044925810187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45988.044925810187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45988.044925810187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45988.044925810187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45988.044925810187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45988.044925810187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45988.044925810187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45988.044925810187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45988.044925810187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45988.044925810187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45988.044925810187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45988.044925810187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45988.044925810187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45988.044925810187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45988.044925810187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45988.044925810187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45988.044925810187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45988.044925810187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45988.044925810187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45988.044925810187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45988.044925810187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45988.044925810187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45988.044925810187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45988.044925810187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45988.044925810187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45988.044925810187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45988.044925810187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45988.044925810187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45988.044925810187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45988.044925810187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45988.044925810187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45988.044925810187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45988.044925810187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45988.044925810187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45988.044925810187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45988.044925810187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45988.044925810187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45988.044925810187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45988.044925810187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45988.044925810187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45988.044925810187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45988.044925810187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45988.044925810187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45988.044925810187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45988.044925810187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45988.044925810187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45988.044925810187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45988.044925810187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45988.044925810187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45988.044925810187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45988.044925810187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45988.044925810187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45988.044925810187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45988.044925810187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45988.044925810187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45988.044925810187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45988.044925810187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45988.044925810187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45988.044925810187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45988.044925810187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45988.044925810187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45988.044925810187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45988.044925810187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45988.044925810187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45988.044925810187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45988.044925810187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45988.044925810187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45988.044925810187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45988.044925810187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45988.044925810187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45988.044925810187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45988.044925810187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45988.044925810187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45988.044925810187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45988.044925810187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45988.044925810187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45988.044925810187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45988.044925810187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45988.044925810187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45988.044925810187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45988.044925810187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45988.044925810187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45988.044925810187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45988.044925810187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45988.044925810187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45988.044925810187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45988.044925810187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45988.044925810187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45988.044925810187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45988.044925810187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45988.044925810187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45988.044925810187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45988.044925810187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45988.044925810187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45988.044925810187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45988.044925810187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45988.044925810187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45988.044925810187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45988.044925810187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45988.044925810187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45988.044925810187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45988.044925810187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45988.044925810187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45988.044925810187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45988.044925810187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45988.044925810187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45988.044925810187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45988.044925810187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45988.044925810187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45988.044925810187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45988.044925810187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45988.044925810187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45988.044925810187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45988.044925810187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45988.044925810187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45988.044925810187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45988.044925810187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45988.044925810187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45988.044925810187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45988.044925810187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45988.044925810187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45988.044925810187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45988.044925810187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45988.044925810187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45988.044925810187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45988.044925810187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45988.044925810187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45988.044925810187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45988.044925810187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45988.044925810187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45988.044925810187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45988.044925810187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45988.044925810187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45988.044925810187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45988.044925810187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45988.044925810187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45988.044925810187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45988.044925810187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45988.044925810187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45988.044925810187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45988.044925810187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45988.044925810187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45988.044925810187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45988.044925810187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45988.044925810187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45988.044925810187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45988.044925810187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45988.044925810187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45988.044925810187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45988.044925810187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45988.044925810187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45988.044925810187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45988.044925810187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45988.044925810187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45988.044925810187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45988.044925810187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45988.044925810187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45988.044925810187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45988.044925810187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45988.044925810187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45988.044925810187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45988.044925810187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45988.044925810187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45988.044925810187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45988.044925810187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45988.044925810187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45988.044925810187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45988.044925810187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45988.044925810187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45988.044925810187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45988.044925810187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45988.044925810187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45988.044925810187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45988.044925810187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45988.044925810187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45988.044925810187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45988.044925810187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45988.044925810187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45988.044925810187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45988.044925810187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45988.044925810187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45988.044925810187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45988.044925810187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45988.044925810187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45988.044925810187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45988.044925810187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45988.044925810187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45988.044925810187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45988.044925810187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45988.044925810187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45988.044925810187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45988.044925810187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45988.044925810187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45988.044925810187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45988.044925810187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45988.044925810187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45988.044925810187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45988.044925810187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45988.044925810187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45988.044925810187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45988.044925810187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45988.044925810187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45988.044925810187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45988.044925810187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45988.044925810187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45988.044925810187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45988.044925810187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45988.044925810187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45988.044925810187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45988.044925810187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45988.044925810187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45988.044925810187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45988.044925810187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45988.044925810187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45988.044925810187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45988.044925810187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45988.044925810187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45988.044925810187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45988.044925810187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45988.044925810187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45988.044925810187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45988.044925810187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45988.044925810187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45988.044925810187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45988.044925810187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45988.044925810187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45988.044925810187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45988.044925810187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45988.044925810187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45988.044925810187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45988.044925810187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45988.044925810187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45988.044925810187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45988.044925810187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45988.044925810187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45988.044925810187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45988.044925810187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45988.044925810187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45988.044925810187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45988.044925810187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45988.044925810187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45988.044925810187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45988.044925810187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45988.044925810187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45988.044925810187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45988.044925810187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45988.044925810187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45988.044925810187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45988.044925810187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45988.044925810187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45988.044925810187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45988.044925810187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45988.044925810187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45988.044925810187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45988.044925810187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45988.044925810187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45988.044925810187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45988.044925810187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45988.044925810187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284.56420821759093</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5</v>
      </c>
      <c r="D3" s="88" t="s">
        <v>28421</v>
      </c>
      <c r="E3" s="91" t="s">
        <v>39021</v>
      </c>
      <c r="F3" s="92">
        <v>45987.989583333336</v>
      </c>
      <c r="G3" s="93">
        <f t="shared" ref="G3:G31" ca="1" si="0">IFERROR(NOW()-F3,"")</f>
        <v>5.5342476851365063E-2</v>
      </c>
      <c r="H3" s="92">
        <v>45987.972557870373</v>
      </c>
      <c r="I3" s="92" t="str">
        <f>IFERROR(VLOOKUP(D3,DB!A:F,6,0),"")</f>
        <v>Generator-DG</v>
      </c>
      <c r="J3" s="92" t="str">
        <f>IFERROR(VLOOKUP(D3,DB!A:G,7,0),"")</f>
        <v>Vandalized</v>
      </c>
      <c r="K3" s="94" t="s">
        <v>39112</v>
      </c>
      <c r="L3" s="88" t="str">
        <f>IFERROR(VLOOKUP(D3,DB!A:I,9,0),"")</f>
        <v>Latis</v>
      </c>
    </row>
    <row r="4" spans="1:16" ht="15" customHeight="1">
      <c r="A4" s="110"/>
      <c r="B4" s="110" t="str">
        <f>IFERROR(VLOOKUP(D4,DB!A:K,11,0),"")</f>
        <v/>
      </c>
      <c r="C4" s="90"/>
      <c r="D4" s="88"/>
      <c r="E4" s="91"/>
      <c r="F4" s="92"/>
      <c r="G4" s="93">
        <f t="shared" ca="1" si="0"/>
        <v>45988.044925810187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45988.044925810187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45988.044925810187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45988.044925810187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45988.044925810187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45988.044925810187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45988.044925810187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45988.044925810187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45988.044925810187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45988.044925810187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45988.044925810187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45988.044925810187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45988.044925810187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45988.044925810187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45988.044925810187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45988.044925810187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45988.044925810187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45988.044925810187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45988.044925810187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45988.044925810187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45988.044925810187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45988.044925810187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45988.044925810187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45988.044925810187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45988.044925810187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45988.044925810187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45988.044925810187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45988.044925810187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45988.044925810187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45988.044925810187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45988.044925810187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45988.044925810187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45988.044925810187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45988.044925810187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45988.044925810187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45988.044925810187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45988.044925810187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45988.044925810187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45988.044925810187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45988.044925810187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45988.044925810187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45988.044925810187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45988.044925810187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45988.044925810187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45988.044925810187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45988.044925810187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45988.044925810187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45988.044925810187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45988.044925810187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45988.044925810187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45988.044925810187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45988.044925810187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45988.044925810187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45988.044925810187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45988.044925810187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45988.044925810187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45988.044925810187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45988.044925810187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45988.044925810187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45988.044925810187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45988.044925810187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45988.044925810187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45988.044925810187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45988.044925810187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45988.044925810187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45988.044925810187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45988.044925810187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45988.044925810187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45988.044925810187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45988.044925810187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45988.044925810187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45988.044925810187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45988.044925810187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45988.044925810187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45988.044925810187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45988.044925810187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45988.044925810187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45988.044925810187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45988.044925810187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45988.044925810187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45988.044925810187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45988.044925810187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45988.044925810187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45988.044925810187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45988.044925810187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45988.044925810187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45988.044925810187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45988.044925810187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45988.044925810187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45988.044925810187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45988.044925810187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45988.044925810187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45988.044925810187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45988.044925810187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45988.044925810187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45988.044925810187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45988.044925810187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45988.044925810187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45988.044925810187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45988.044925810187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45988.044925810187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45988.044925810187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45988.044925810187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45988.044925810187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45988.044925810187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45988.044925810187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45988.044925810187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45988.044925810187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45988.044925810187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45988.044925810187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45988.044925810187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45988.044925810187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45988.044925810187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45988.044925810187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45988.044925810187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45988.044925810187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45988.044925810187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45988.044925810187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45988.044925810187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45988.044925810187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45988.044925810187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45988.044925810187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45988.044925810187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45988.044925810187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45988.044925810187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45988.044925810187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45988.044925810187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45988.044925810187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45988.044925810187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45988.044925810187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45988.044925810187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45988.044925810187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45988.044925810187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45988.044925810187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45988.044925810187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45988.044925810187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45988.044925810187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45988.044925810187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45988.044925810187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45988.044925810187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45988.044925810187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45988.044925810187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45988.044925810187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45988.044925810187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45988.044925810187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45988.044925810187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45988.044925810187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45988.044925810187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45988.044925810187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45988.044925810187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45988.044925810187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45988.044925810187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45988.044925810187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45988.044925810187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45988.044925810187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45988.044925810187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45988.044925810187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45988.044925810187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45988.044925810187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45988.044925810187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45988.044925810187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45988.044925810187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45988.044925810187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45988.044925810187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45988.044925810187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45988.044925810187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45988.044925810187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45988.044925810187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45988.044925810187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45988.044925810187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45988.044925810187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45988.044925810187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45988.044925810187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45988.044925810187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45988.044925810187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45988.044925810187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45988.044925810187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45988.044925810187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45988.044925810187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45988.044925810187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45988.044925810187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45988.044925810187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45988.044925810187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45988.044925810187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45988.044925810187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45988.044925810187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45988.044925810187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45988.044925810187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45988.044925810187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45988.044925810187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45988.044925810187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45988.044925810187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45988.044925810187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45988.044925810187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45988.044925810187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45988.044925810187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45988.044925810187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45988.044925810187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45988.044925810187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45988.044925810187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45988.044925810187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45988.044925810187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45988.044925810187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45988.044925810187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45988.044925810187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45988.044925810187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45988.044925810187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45988.044925810187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45988.044925810187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45988.044925810187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45988.044925810187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45988.044925810187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45988.044925810187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45988.044925810187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45988.044925810187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45988.044925810187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45988.044925810187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45988.044925810187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45988.044925810187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45988.044925810187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45988.044925810187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45988.044925810187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45988.044925810187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45988.044925810187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45988.044925810187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45988.044925810187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45988.044925810187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45988.044925810187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45988.044925810187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45988.044925810187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45988.044925810187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45988.044925810187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45988.044925810187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45988.044925810187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45988.044925810187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45988.044925810187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45988.044925810187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45988.044925810187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45988.044925810187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45988.044925810187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45988.044925810187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45988.044925810187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45988.044925810187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45988.044925810187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45988.044925810187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45988.044925810187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45988.044925810187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45988.044925810187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45988.044925810187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45988.044925810187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45988.044925810187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45988.044925810187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45988.044925810187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45988.044925810187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45988.044925810187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45988.044925810187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45988.044925810187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45988.044925810187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45988.044925810187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45988.044925810187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45988.044925810187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45988.044925810187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45988.044925810187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45988.044925810187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45988.044925810187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45988.044925810187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45988.044925810187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45988.044925810187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45988.044925810187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45988.044925810187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45988.044925810187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45988.044925810187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45988.044925810187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45988.044925810187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45988.044925810187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45988.044925810187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45988.044925810187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45988.044925810187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45988.044925810187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45988.044925810187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45988.044925810187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45988.044925810187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45988.044925810187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45988.044925810187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45988.044925810187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45988.044925810187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45988.044925810187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45988.044925810187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45988.044925810187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45988.044925810187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45988.044925810187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45988.044925810187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45988.044925810187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45988.044925810187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45988.044925810187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45988.044925810187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45988.044925810187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45988.044925810187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45988.044925810187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45988.044925810187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45988.044925810187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45988.044925810187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45988.044925810187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45988.044925810187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45988.044925810187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45988.044925810187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45988.044925810187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45988.044925810187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45988.044925810187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45988.044925810187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45988.044925810187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45988.044925810187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45988.044925810187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45988.044925810187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45988.044925810187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45988.044925810187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45988.044925810187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45988.044925810187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45988.044925810187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45988.044925810187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45988.044925810187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45988.044925810187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45988.044925810187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45988.044925810187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45988.044925810187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45988.044925810187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45988.044925810187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45988.044925810187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45988.044925810187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45988.044925810187</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96.212865624998813</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61.856048495370487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39.383814699074719</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6.6716271990735549</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t="shared" ref="G6:G39" ca="1" si="2">IFERROR(NOW()-F6,"")</f>
        <v>45988.044925810187</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45988.044925810187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45988.044925810187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45988.044925810187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45988.044925810187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45988.044925810187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7"/>
      <c r="E12" s="37"/>
      <c r="F12" s="38"/>
      <c r="G12" s="144">
        <f t="shared" ca="1" si="2"/>
        <v>45988.044925810187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45988.044925810187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45988.044925810187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45988.044925810187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45988.044925810187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45988.044925810187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45988.044925810187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45988.044925810187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45988.044925810187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45988.044925810187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45988.044925810187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45988.044925810187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45988.044925810187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45988.044925810187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45988.044925810187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45988.044925810187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45988.044925810187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45988.044925810187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45988.044925810187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45988.044925810187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45988.044925810187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45988.044925810187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45988.044925810187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45988.044925810187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45988.044925810187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45988.044925810187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45988.044925810187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45988.044925810187</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4</v>
      </c>
      <c r="D2" s="124" t="s">
        <v>30853</v>
      </c>
      <c r="E2" s="125" t="s">
        <v>39100</v>
      </c>
      <c r="F2" s="72">
        <v>45988.024421296293</v>
      </c>
      <c r="G2" s="72">
        <f ca="1">IFERROR(NOW()-F2,"-")</f>
        <v>2.0504513893683907E-2</v>
      </c>
      <c r="H2" s="72">
        <v>45988.024386574078</v>
      </c>
      <c r="I2" s="124" t="str">
        <f>IFERROR(VLOOKUP(D2,DB!A:F,6,0),"")</f>
        <v>SCECO</v>
      </c>
      <c r="J2" s="124" t="str">
        <f>IFERROR(VLOOKUP(D2,DB!A:G,7,0),"")</f>
        <v xml:space="preserve">Good </v>
      </c>
      <c r="K2" s="127" t="s">
        <v>39122</v>
      </c>
      <c r="L2" s="128" t="str">
        <f>IFERROR(VLOOKUP(D2,DB!A:I,9,0),"")</f>
        <v>Latis</v>
      </c>
    </row>
    <row r="3" spans="1:16382" ht="31.5" customHeight="1">
      <c r="A3"/>
      <c r="B3" s="124" t="str">
        <f>IFERROR(VLOOKUP(D3,DB!A:K,11,0),"")</f>
        <v/>
      </c>
      <c r="C3" s="125"/>
      <c r="D3" s="124"/>
      <c r="E3" s="106"/>
      <c r="F3" s="146"/>
      <c r="G3" s="72">
        <f ca="1">IFERROR(NOW()-F3,"-")</f>
        <v>45988.044925810187</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45988.044925810187</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45988.044925810187</v>
      </c>
      <c r="H5"/>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45988.044925810187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45988.044925810187</v>
      </c>
      <c r="H7" s="126"/>
      <c r="I7" s="124" t="str">
        <f>IFERROR(VLOOKUP(D7,DB!A:F,6,0),"")</f>
        <v/>
      </c>
      <c r="J7" s="124" t="str">
        <f>IFERROR(VLOOKUP(D7,DB!A:G,7,0),"")</f>
        <v/>
      </c>
      <c r="K7" s="127" t="s">
        <v>39123</v>
      </c>
      <c r="L7" s="128" t="str">
        <f>IFERROR(VLOOKUP(D7,DB!A:I,9,0),"")</f>
        <v/>
      </c>
    </row>
    <row r="8" spans="1:16382" ht="31.5" customHeight="1">
      <c r="A8" s="123"/>
      <c r="B8" s="124" t="str">
        <f>IFERROR(VLOOKUP(D8,DB!A:K,11,0),"")</f>
        <v/>
      </c>
      <c r="C8" s="125"/>
      <c r="D8" s="124"/>
      <c r="E8" s="106"/>
      <c r="F8" s="126"/>
      <c r="G8" s="72">
        <f ca="1">IFERROR(NOW()-F8,"-")</f>
        <v>45988.044925810187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45988.044925810187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45988.044925810187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45988.044925810187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45988.044925810187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45988.044925810187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45988.044925810187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45988.044925810187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45988.044925810187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45988.044925810187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45988.044925810187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45988.044925810187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45988.044925810187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2"/>
      <c r="E21" s="106"/>
      <c r="F21" s="126"/>
      <c r="G21" s="72">
        <f ca="1">IFERROR(NOW()-F21,"-")</f>
        <v>45988.044925810187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45988.044925810187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45988.044925810187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45988.044925810187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45988.044925810187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45988.044925810187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45988.044925810187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2"/>
      <c r="E28" s="106"/>
      <c r="F28" s="126"/>
      <c r="G28" s="72">
        <f ca="1">IFERROR(NOW()-F28,"-")</f>
        <v>45988.044925810187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45988.044925810187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45988.044925810187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45988.044925810187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45988.044925810187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45988.044925810187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45988.044925810187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2"/>
      <c r="E35" s="106"/>
      <c r="F35" s="126"/>
      <c r="G35" s="72">
        <f ca="1">IFERROR(NOW()-F35,"-")</f>
        <v>45988.044925810187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45988.044925810187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45988.044925810187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45988.044925810187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45988.044925810187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45988.044925810187</v>
      </c>
      <c r="H40" s="126"/>
      <c r="I40" s="124" t="str">
        <f>IFERROR(VLOOKUP(D40,DB!A:F,6,0),"")</f>
        <v/>
      </c>
      <c r="J40" s="124" t="str">
        <f>IFERROR(VLOOKUP(D40,DB!A:G,7,0),"")</f>
        <v/>
      </c>
      <c r="K40" s="127"/>
      <c r="L40" s="128"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