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30" documentId="120_S{2AC9BD13-BADA-5192-A53E-5A8FF88502F6}" xr6:coauthVersionLast="47" xr6:coauthVersionMax="47" xr10:uidLastSave="{CE792A70-A44B-4F82-84EB-C4056FB58F4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2" i="4"/>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<sst xmlns="http://schemas.openxmlformats.org/spreadsheetml/2006/main" count="180281" uniqueCount="39125">
  <si>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</si>
  <si>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</si>
  <si>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</si>
  <si>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</si>
  <si>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</si>
  <si>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</si>
  <si>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</si>
  <si>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</si>
  <si>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</si>
  <si>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</si>
  <si>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</si>
  <si>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</si>
  <si>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</si>
  <si>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</si>
  <si>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</si>
  <si>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</si>
  <si>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</si>
  <si>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</si>
  <si>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</si>
  <si>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</si>
  <si>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</si>
  <si>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</si>
  <si>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</si>
  <si>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</si>
  <si>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</si>
  <si>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</si>
  <si>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</si>
  <si>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</si>
  <si>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</si>
  <si>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</si>
  <si>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</si>
  <si>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</si>
  <si>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</si>
  <si>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</si>
  <si>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</si>
  <si>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</si>
  <si>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</si>
  <si>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</si>
  <si>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</si>
  <si>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</si>
  <si>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</si>
  <si>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</si>
  <si>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</si>
  <si>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</si>
  <si>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</si>
  <si>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</si>
  <si>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</si>
  <si>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</si>
  <si>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</si>
  <si>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</si>
  <si>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</si>
  <si>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</si>
  <si>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</si>
  <si>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</si>
  <si>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</si>
  <si>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</si>
  <si>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</si>
  <si>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</si>
  <si>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</si>
  <si>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</si>
  <si>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</si>
  <si>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</si>
  <si>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</si>
  <si>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</si>
  <si>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</si>
  <si>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</si>
  <si>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</si>
  <si>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</si>
  <si>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</si>
  <si>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</si>
  <si>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</si>
  <si>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</si>
  <si>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</si>
  <si>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</si>
  <si>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</si>
  <si>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</si>
  <si>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</si>
  <si>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</si>
  <si>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</si>
  <si>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</si>
  <si>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</si>
  <si>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</si>
  <si>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</si>
  <si>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</si>
  <si>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</si>
  <si>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</si>
  <si>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</si>
  <si>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</si>
  <si>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</si>
  <si>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</si>
  <si>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</si>
  <si>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</si>
  <si>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</si>
  <si>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</si>
  <si>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</si>
  <si>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</si>
  <si>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</si>
  <si>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</si>
  <si>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</si>
  <si>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</si>
  <si>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</si>
  <si>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</si>
  <si>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</si>
  <si>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</si>
  <si>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</si>
  <si>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</si>
  <si>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</si>
  <si>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</si>
  <si>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</si>
  <si>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</si>
  <si>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</si>
  <si>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</si>
  <si>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</si>
  <si>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</si>
  <si>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</si>
  <si>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</si>
  <si>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</si>
  <si>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</si>
  <si>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</si>
  <si>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</si>
  <si>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</si>
  <si>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</si>
  <si>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</si>
  <si>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</si>
  <si>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</si>
  <si>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</si>
  <si>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</si>
  <si>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</si>
  <si>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</si>
  <si>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</si>
  <si>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</si>
  <si>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</si>
  <si>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</si>
  <si>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</si>
  <si>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</si>
  <si>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</si>
  <si>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</si>
  <si>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</si>
  <si>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</si>
  <si>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</si>
  <si>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</si>
  <si>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</si>
  <si>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</si>
  <si>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</si>
  <si>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</si>
  <si>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</si>
  <si>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</si>
  <si>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</si>
  <si>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</si>
  <si>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</si>
  <si>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</si>
  <si>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</si>
  <si>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</si>
  <si>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</si>
  <si>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</si>
  <si>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</si>
  <si>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</si>
  <si>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</si>
  <si>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</si>
  <si>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</si>
  <si>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</si>
  <si>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</si>
  <si>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</si>
  <si>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</si>
  <si>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</si>
  <si>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</si>
  <si>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</si>
  <si>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</si>
  <si>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</si>
  <si>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</si>
  <si>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</si>
  <si>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</si>
  <si>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</si>
  <si>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</si>
  <si>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</si>
  <si>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</si>
  <si>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</si>
  <si>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</si>
  <si>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</si>
  <si>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</si>
  <si>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</si>
  <si>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</si>
  <si>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</si>
  <si>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</si>
  <si>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</si>
  <si>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</si>
  <si>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</si>
  <si>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</si>
  <si>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</si>
  <si>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</si>
  <si>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</si>
  <si>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</si>
  <si>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</si>
  <si>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</si>
  <si>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</si>
  <si>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</si>
  <si>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</si>
  <si>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</si>
  <si>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</si>
  <si>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</si>
  <si>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</si>
  <si>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</si>
  <si>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</si>
  <si>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</si>
  <si>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</si>
  <si>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</si>
  <si>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</si>
  <si>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</si>
  <si>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</si>
  <si>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</si>
  <si>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</si>
  <si>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</si>
  <si>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</si>
  <si>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</si>
  <si>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</si>
  <si>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</si>
  <si>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</si>
  <si>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</si>
  <si>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</si>
  <si>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</si>
  <si>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</si>
  <si>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</si>
  <si>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</si>
  <si>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</si>
  <si>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</si>
  <si>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</si>
  <si>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</si>
  <si>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</si>
  <si>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</si>
  <si>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</si>
  <si>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</si>
  <si>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</si>
  <si>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</si>
  <si>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</si>
  <si>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</si>
  <si>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</si>
  <si>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</si>
  <si>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</si>
  <si>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</si>
  <si>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</si>
  <si>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</si>
  <si>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</si>
  <si>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</si>
  <si>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</si>
  <si>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</si>
  <si>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</si>
  <si>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</si>
  <si>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</si>
  <si>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</si>
  <si>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</si>
  <si>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</si>
  <si>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</si>
  <si>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</si>
  <si>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</si>
  <si>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</si>
  <si>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</si>
  <si>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</si>
  <si>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</si>
  <si>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</si>
  <si>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</si>
  <si>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</si>
  <si>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</si>
  <si>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</si>
  <si>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</si>
  <si>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</si>
  <si>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</si>
  <si>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</si>
  <si>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</si>
  <si>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</si>
  <si>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</si>
  <si>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</si>
  <si>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</si>
  <si>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</si>
  <si>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</si>
  <si>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</si>
  <si>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</si>
  <si>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</si>
  <si>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</si>
  <si>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</si>
  <si>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</si>
  <si>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</si>
  <si>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</si>
  <si>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</si>
  <si>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</si>
  <si>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</si>
  <si>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</si>
  <si>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</si>
  <si>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</si>
  <si>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</si>
  <si>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</si>
  <si>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</si>
  <si>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</si>
  <si>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</si>
  <si>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</si>
  <si>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</si>
  <si>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</si>
  <si>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</si>
  <si>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</si>
  <si>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</si>
  <si>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</si>
  <si>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</si>
  <si>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</si>
  <si>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</si>
  <si>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</si>
  <si>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</si>
  <si>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</si>
  <si>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</si>
  <si>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</si>
  <si>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</si>
  <si>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</si>
  <si>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</si>
  <si>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</si>
  <si>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</si>
  <si>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</si>
  <si>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</si>
  <si>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</si>
  <si>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</si>
  <si>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</si>
  <si>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</si>
  <si>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</si>
  <si>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</si>
  <si>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</si>
  <si>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</si>
  <si>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</si>
  <si>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</si>
  <si>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</si>
  <si>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</si>
  <si>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</si>
  <si>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</si>
  <si>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</si>
  <si>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</si>
  <si>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</si>
  <si>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</si>
  <si>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</si>
  <si>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</si>
  <si>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</si>
  <si>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</si>
  <si>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</si>
  <si>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</si>
  <si>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</si>
  <si>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</si>
  <si>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</si>
  <si>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</si>
  <si>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</si>
  <si>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</si>
  <si>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</si>
  <si>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</si>
  <si>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</si>
  <si>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</si>
  <si>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</si>
  <si>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</si>
  <si>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</si>
  <si>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</si>
  <si>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</si>
  <si>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</si>
  <si>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</si>
  <si>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</si>
  <si>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</si>
  <si>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</si>
  <si>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</si>
  <si>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</si>
  <si>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</si>
  <si>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</si>
  <si>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</si>
  <si>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</si>
  <si>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</si>
  <si>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</si>
  <si>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</si>
  <si>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</si>
  <si>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</si>
  <si>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</si>
  <si>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</si>
  <si>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</si>
  <si>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</si>
  <si>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</si>
  <si>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</si>
  <si>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</si>
  <si>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</si>
  <si>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</si>
  <si>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</si>
  <si>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</si>
  <si>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</si>
  <si>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</si>
  <si>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</si>
  <si>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</si>
  <si>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</si>
  <si>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</si>
  <si>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</si>
  <si>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</si>
  <si>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</si>
  <si>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</si>
  <si>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</si>
  <si>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</si>
  <si>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</si>
  <si>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</si>
  <si>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</si>
  <si>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</si>
  <si>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</si>
  <si>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</si>
  <si>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</si>
  <si>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</si>
  <si>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</si>
  <si>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</si>
  <si>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</si>
  <si>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</si>
  <si>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</si>
  <si>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</si>
  <si>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</si>
  <si>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</si>
  <si>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</si>
  <si>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</si>
  <si>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</si>
  <si>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</si>
  <si>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</si>
  <si>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</si>
  <si>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</si>
  <si>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</si>
  <si>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</si>
  <si>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</si>
  <si>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</si>
  <si>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</si>
  <si>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</si>
  <si>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</si>
  <si>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</si>
  <si>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</si>
  <si>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</si>
  <si>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</si>
  <si>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</si>
  <si>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</si>
  <si>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</si>
  <si>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</si>
  <si>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</si>
  <si>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</si>
  <si>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</si>
  <si>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</si>
  <si>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</si>
  <si>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</si>
  <si>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</si>
  <si>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</si>
  <si>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</si>
  <si>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</si>
  <si>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</si>
  <si>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</si>
  <si>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</si>
  <si>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</si>
  <si>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</si>
  <si>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</si>
  <si>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</si>
  <si>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</si>
  <si>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</si>
  <si>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</si>
  <si>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</si>
  <si>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</si>
  <si>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</si>
  <si>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</si>
  <si>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</si>
  <si>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</si>
  <si>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</si>
  <si>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</si>
  <si>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</si>
  <si>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</si>
  <si>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</si>
  <si>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</si>
  <si>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</si>
  <si>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</si>
  <si>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</si>
  <si>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</si>
  <si>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</si>
  <si>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</si>
  <si>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</si>
  <si>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</si>
  <si>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</si>
  <si>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</si>
  <si>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</si>
  <si>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</si>
  <si>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</si>
  <si>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</si>
  <si>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</si>
  <si>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</si>
  <si>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</si>
  <si>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</si>
  <si>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</si>
  <si>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</si>
  <si>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</si>
  <si>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</si>
  <si>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</si>
  <si>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</si>
  <si>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</si>
  <si>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</si>
  <si>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</si>
  <si>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</si>
  <si>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</si>
  <si>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</si>
  <si>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</si>
  <si>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</si>
  <si>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</si>
  <si>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</si>
  <si>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</si>
  <si>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</si>
  <si>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</si>
  <si>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</si>
  <si>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</si>
  <si>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</si>
  <si>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</si>
  <si>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</si>
  <si>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</si>
  <si>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</si>
  <si>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</si>
  <si>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</si>
  <si>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</si>
  <si>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</si>
  <si>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</si>
  <si>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</si>
  <si>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</si>
  <si>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</si>
  <si>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</si>
  <si>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</si>
  <si>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</si>
  <si>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</si>
  <si>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</si>
  <si>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</si>
  <si>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</si>
  <si>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</si>
  <si>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</si>
  <si>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</si>
  <si>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</si>
  <si>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</si>
  <si>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</si>
  <si>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</si>
  <si>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</si>
  <si>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</si>
  <si>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</si>
  <si>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</si>
  <si>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</si>
  <si>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</si>
  <si>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</si>
  <si>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</si>
  <si>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</si>
  <si>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</si>
  <si>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</si>
  <si>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</si>
  <si>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</si>
  <si>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</si>
  <si>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</si>
  <si>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</si>
  <si>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</si>
  <si>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</si>
  <si>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</si>
  <si>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</si>
  <si>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</si>
  <si>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</si>
  <si>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</si>
  <si>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</si>
  <si>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</si>
  <si>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</si>
  <si>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</si>
  <si>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</si>
  <si>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</si>
  <si>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</si>
  <si>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</si>
  <si>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</si>
  <si>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</si>
  <si>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</si>
  <si>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</si>
  <si>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</si>
  <si>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</si>
  <si>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</si>
  <si>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</si>
  <si>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</si>
  <si>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</si>
  <si>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</si>
  <si>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</si>
  <si>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</si>
  <si>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</si>
  <si>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</si>
  <si>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</si>
  <si>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</si>
  <si>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</si>
  <si>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</si>
  <si>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</si>
  <si>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</si>
  <si>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</si>
  <si>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</si>
  <si>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</si>
  <si>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</si>
  <si>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</si>
  <si>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</si>
  <si>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</si>
  <si>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</si>
  <si>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</si>
  <si>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</si>
  <si>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</si>
  <si>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</si>
  <si>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</si>
  <si>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</si>
  <si>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</si>
  <si>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</si>
  <si>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</si>
  <si>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</si>
  <si>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</si>
  <si>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</si>
  <si>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</si>
  <si>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</si>
  <si>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</si>
  <si>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</si>
  <si>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</si>
  <si>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</si>
  <si>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</si>
  <si>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</si>
  <si>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</si>
  <si>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</si>
  <si>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</si>
  <si>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</si>
  <si>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</si>
  <si>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</si>
  <si>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</si>
  <si>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</si>
  <si>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</si>
  <si>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</si>
  <si>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</si>
  <si>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</si>
  <si>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</si>
  <si>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</si>
  <si>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</si>
  <si>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</si>
  <si>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</si>
  <si>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</si>
  <si>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</si>
  <si>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</si>
  <si>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</si>
  <si>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</si>
  <si>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</si>
  <si>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</si>
  <si>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</si>
  <si>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</si>
  <si>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</si>
  <si>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</si>
  <si>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</si>
  <si>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</si>
  <si>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</si>
  <si>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</si>
  <si>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</si>
  <si>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</si>
  <si>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</si>
  <si>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</si>
  <si>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</si>
  <si>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</si>
  <si>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</si>
  <si>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</si>
  <si>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</si>
  <si>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</si>
  <si>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</si>
  <si>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</si>
  <si>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</si>
  <si>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</si>
  <si>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</si>
  <si>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</si>
  <si>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</si>
  <si>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</si>
  <si>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</si>
  <si>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</si>
  <si>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</si>
  <si>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</si>
  <si>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</si>
  <si>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</si>
  <si>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</si>
  <si>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</si>
  <si>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</si>
  <si>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</si>
  <si>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</si>
  <si>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</si>
  <si>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</si>
  <si>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</si>
  <si>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</si>
  <si>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</si>
  <si>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</si>
  <si>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</si>
  <si>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</si>
  <si>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</si>
  <si>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</si>
  <si>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</si>
  <si>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</si>
  <si>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</si>
  <si>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</si>
  <si>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</si>
  <si>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</si>
  <si>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</si>
  <si>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</si>
  <si>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</si>
  <si>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</si>
  <si>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</si>
  <si>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</si>
  <si>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</si>
  <si>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</si>
  <si>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</si>
  <si>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</si>
  <si>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</si>
  <si>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</si>
  <si>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</si>
  <si>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</si>
  <si>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</si>
  <si>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</si>
  <si>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</si>
  <si>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</si>
  <si>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</si>
  <si>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</si>
  <si>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</si>
  <si>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</si>
  <si>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</si>
  <si>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</si>
  <si>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</si>
  <si>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</si>
  <si>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</si>
  <si>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</si>
  <si>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</si>
  <si>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</si>
  <si>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</si>
  <si>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</si>
  <si>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</si>
  <si>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</si>
  <si>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</si>
  <si>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</si>
  <si>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</si>
  <si>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</si>
  <si>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</si>
  <si>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</si>
  <si>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</si>
  <si>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</si>
  <si>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</si>
  <si>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</si>
  <si>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</si>
  <si>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</si>
  <si>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</si>
  <si>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</si>
  <si>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</si>
  <si>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</si>
  <si>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</si>
  <si>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</si>
  <si>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</si>
  <si>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</si>
  <si>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</si>
  <si>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</si>
  <si>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</si>
  <si>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</si>
  <si>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</si>
  <si>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</si>
  <si>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</si>
  <si>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</si>
  <si>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</si>
  <si>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</si>
  <si>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</si>
  <si>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</si>
  <si>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</si>
  <si>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</si>
  <si>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</si>
  <si>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</si>
  <si>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</si>
  <si>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</si>
  <si>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</si>
  <si>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</si>
  <si>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</si>
  <si>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</si>
  <si>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</si>
  <si>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</si>
  <si>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</si>
  <si>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</si>
  <si>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</si>
  <si>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</si>
  <si>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</si>
  <si>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</si>
  <si>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</si>
  <si>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</si>
  <si>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</si>
  <si>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</si>
  <si>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</si>
  <si>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</si>
  <si>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</si>
  <si>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</si>
  <si>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</si>
  <si>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</si>
  <si>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</si>
  <si>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</si>
  <si>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</si>
  <si>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</si>
  <si>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</si>
  <si>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</si>
  <si>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</si>
  <si>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</si>
  <si>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</si>
  <si>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</si>
  <si>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</si>
  <si>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</si>
  <si>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</si>
  <si>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</si>
  <si>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</si>
  <si>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</si>
  <si>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</si>
  <si>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</si>
  <si>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</si>
  <si>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</si>
  <si>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</si>
  <si>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</si>
  <si>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</si>
  <si>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</si>
  <si>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</si>
  <si>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</si>
  <si>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</si>
  <si>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</si>
  <si>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</si>
  <si>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</si>
  <si>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</si>
  <si>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</si>
  <si>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</si>
  <si>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</si>
  <si>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</si>
  <si>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</si>
  <si>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</si>
  <si>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</si>
  <si>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</si>
  <si>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</si>
  <si>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</si>
  <si>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</si>
  <si>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</si>
  <si>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</si>
  <si>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</si>
  <si>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</si>
  <si>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</si>
  <si>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</si>
  <si>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</si>
  <si>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</si>
  <si>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</si>
  <si>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</si>
  <si>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</si>
  <si>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</si>
  <si>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</si>
  <si>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</si>
  <si>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</si>
  <si>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</si>
  <si>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</si>
  <si>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</si>
  <si>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</si>
  <si>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</si>
  <si>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</si>
  <si>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</si>
  <si>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</si>
  <si>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</si>
  <si>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</si>
  <si>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</si>
  <si>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</si>
  <si>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</si>
  <si>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</si>
  <si>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</si>
  <si>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</si>
  <si>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</si>
  <si>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</si>
  <si>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</si>
  <si>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</si>
  <si>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</si>
  <si>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</si>
  <si>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</si>
  <si>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</si>
  <si>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</si>
  <si>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</si>
  <si>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</si>
  <si>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</si>
  <si>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</si>
  <si>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</si>
  <si>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</si>
  <si>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</si>
  <si>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</si>
  <si>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</si>
  <si>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</si>
  <si>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</si>
  <si>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</si>
  <si>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</si>
  <si>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</si>
  <si>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</si>
  <si>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</si>
  <si>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</si>
  <si>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</si>
  <si>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</si>
  <si>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</si>
  <si>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</si>
  <si>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</si>
  <si>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</si>
  <si>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</si>
  <si>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</si>
  <si>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</si>
  <si>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</si>
  <si>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</si>
  <si>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</si>
  <si>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</si>
  <si>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</si>
  <si>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</si>
  <si>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</si>
  <si>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</si>
  <si>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</si>
  <si>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</si>
  <si>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</si>
  <si>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</si>
  <si>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</si>
  <si>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</si>
  <si>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</si>
  <si>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</si>
  <si>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</si>
  <si>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</si>
  <si>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</si>
  <si>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</si>
  <si>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</si>
  <si>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</si>
  <si>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</si>
  <si>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</si>
  <si>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</si>
  <si>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</si>
  <si>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</si>
  <si>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</si>
  <si>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</si>
  <si>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</si>
  <si>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</si>
  <si>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</si>
  <si>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</si>
  <si>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</si>
  <si>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</si>
  <si>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</si>
  <si>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</si>
  <si>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</si>
  <si>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</si>
  <si>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</si>
  <si>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</si>
  <si>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</si>
  <si>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</si>
  <si>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</si>
  <si>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</si>
  <si>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</si>
  <si>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</si>
  <si>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</si>
  <si>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</si>
  <si>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</si>
  <si>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</si>
  <si>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</si>
  <si>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</si>
  <si>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</si>
  <si>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</si>
  <si>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</si>
  <si>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</si>
  <si>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</si>
  <si>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</si>
  <si>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</si>
  <si>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</si>
  <si>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</si>
  <si>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</si>
  <si>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</si>
  <si>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</si>
  <si>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</si>
  <si>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</si>
  <si>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</si>
  <si>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</si>
  <si>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</si>
  <si>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</si>
  <si>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</si>
  <si>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</si>
  <si>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</si>
  <si>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</si>
  <si>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</si>
  <si>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</si>
  <si>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</si>
  <si>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</si>
  <si>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</si>
  <si>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</si>
  <si>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</si>
  <si>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</si>
  <si>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</si>
  <si>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</si>
  <si>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</si>
  <si>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</si>
  <si>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</si>
  <si>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</si>
  <si>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</si>
  <si>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</si>
  <si>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</si>
  <si>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</si>
  <si>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</si>
  <si>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</si>
  <si>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</si>
  <si>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</si>
  <si>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</si>
  <si>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</si>
  <si>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</si>
  <si>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</si>
  <si>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</si>
  <si>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</si>
  <si>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</si>
  <si>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</si>
  <si>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</si>
  <si>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</si>
  <si>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</si>
  <si>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</si>
  <si>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</si>
  <si>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</si>
  <si>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</si>
  <si>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</si>
  <si>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</si>
  <si>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</si>
  <si>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</si>
  <si>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</si>
  <si>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</si>
  <si>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</si>
  <si>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</si>
  <si>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</si>
  <si>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</si>
  <si>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</si>
  <si>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</si>
  <si>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</si>
  <si>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</si>
  <si>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</si>
  <si>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</si>
  <si>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</si>
  <si>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</si>
  <si>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</si>
  <si>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</si>
  <si>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</si>
  <si>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</si>
  <si>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</si>
  <si>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</si>
  <si>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</si>
  <si>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</si>
  <si>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</si>
  <si>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</si>
  <si>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</si>
  <si>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</si>
  <si>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</si>
  <si>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</si>
  <si>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</si>
  <si>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</si>
  <si>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</si>
  <si>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</si>
  <si>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</si>
  <si>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</si>
  <si>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</si>
  <si>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</si>
  <si>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</si>
  <si>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</si>
  <si>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</si>
  <si>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</si>
  <si>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</si>
  <si>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</si>
  <si>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</si>
  <si>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</si>
  <si>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</si>
  <si>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</si>
  <si>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</si>
  <si>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</si>
  <si>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</si>
  <si>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</si>
  <si>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</si>
  <si>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</si>
  <si>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</si>
  <si>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</si>
  <si>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</si>
  <si>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</si>
  <si>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</si>
  <si>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</si>
  <si>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</si>
  <si>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</si>
  <si>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</si>
  <si>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</si>
  <si>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</si>
  <si>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</si>
  <si>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</si>
  <si>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</si>
  <si>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</si>
  <si>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</si>
  <si>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</si>
  <si>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</si>
  <si>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</si>
  <si>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</si>
  <si>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</si>
  <si>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</si>
  <si>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</si>
  <si>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</si>
  <si>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</si>
  <si>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</si>
  <si>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</si>
  <si>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</si>
  <si>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</si>
  <si>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</si>
  <si>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</si>
  <si>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</si>
  <si>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</si>
  <si>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</si>
  <si>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</si>
  <si>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</si>
  <si>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</si>
  <si>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</si>
  <si>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</si>
  <si>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</si>
  <si>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</si>
  <si>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</si>
  <si>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</si>
  <si>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</si>
  <si>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</si>
  <si>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</si>
  <si>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</si>
  <si>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</si>
  <si>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</si>
  <si>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</si>
  <si>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</si>
  <si>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</si>
  <si>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</si>
  <si>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</si>
  <si>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</si>
  <si>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</si>
  <si>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</si>
  <si>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</si>
  <si>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</si>
  <si>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</si>
  <si>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</si>
  <si>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</si>
  <si>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</si>
  <si>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</si>
  <si>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</si>
  <si>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</si>
  <si>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</si>
  <si>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</si>
  <si>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</si>
  <si>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</si>
  <si>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</si>
  <si>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</si>
  <si>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</si>
  <si>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</si>
  <si>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</si>
  <si>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</si>
  <si>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</si>
  <si>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</si>
  <si>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</si>
  <si>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</si>
  <si>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</si>
  <si>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</si>
  <si>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</si>
  <si>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</si>
  <si>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</si>
  <si>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</si>
  <si>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</si>
  <si>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</si>
  <si>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</si>
  <si>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</si>
  <si>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</si>
  <si>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</si>
  <si>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</si>
  <si>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</si>
  <si>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</si>
  <si>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</si>
  <si>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</si>
  <si>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</si>
  <si>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</si>
  <si>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</si>
  <si>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</si>
  <si>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</si>
  <si>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</si>
  <si>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</si>
  <si>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</si>
  <si>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</si>
  <si>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</si>
  <si>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</si>
  <si>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</si>
  <si>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</si>
  <si>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</si>
  <si>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</si>
  <si>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</si>
  <si>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</si>
  <si>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</si>
  <si>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</si>
  <si>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</si>
  <si>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</si>
  <si>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</si>
  <si>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</si>
  <si>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</si>
  <si>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</si>
  <si>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</si>
  <si>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</si>
  <si>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</si>
  <si>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</si>
  <si>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</si>
  <si>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</si>
  <si>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</si>
  <si>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</si>
  <si>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</si>
  <si>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</si>
  <si>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</si>
  <si>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</si>
  <si>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</si>
  <si>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</si>
  <si>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</si>
  <si>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</si>
  <si>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</si>
  <si>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</si>
  <si>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</si>
  <si>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</si>
  <si>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</si>
  <si>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</si>
  <si>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</si>
  <si>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</si>
  <si>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</si>
  <si>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</si>
  <si>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</si>
  <si>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</si>
  <si>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</si>
  <si>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</si>
  <si>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</si>
  <si>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</si>
  <si>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</si>
  <si>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</si>
  <si>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</si>
  <si>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</si>
  <si>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</si>
  <si>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</si>
  <si>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</si>
  <si>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</si>
  <si>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</si>
  <si>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</si>
  <si>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</si>
  <si>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</si>
  <si>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</si>
  <si>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</si>
  <si>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</si>
  <si>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</si>
  <si>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</si>
  <si>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</si>
  <si>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</si>
  <si>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</si>
  <si>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</si>
  <si>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</si>
  <si>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</si>
  <si>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</si>
  <si>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</si>
  <si>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</si>
  <si>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</si>
  <si>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</si>
  <si>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</si>
  <si>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</si>
  <si>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</si>
  <si>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</si>
  <si>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</si>
  <si>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</si>
  <si>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</si>
  <si>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</si>
  <si>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</si>
  <si>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</si>
  <si>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</si>
  <si>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</si>
  <si>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</si>
  <si>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</si>
  <si>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</si>
  <si>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</si>
  <si>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</si>
  <si>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</si>
  <si>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</si>
  <si>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</si>
  <si>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</si>
  <si>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</si>
  <si>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</si>
  <si>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</si>
  <si>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</si>
  <si>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</si>
  <si>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</si>
  <si>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</si>
  <si>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</si>
  <si>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</si>
  <si>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</si>
  <si>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</si>
  <si>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</si>
  <si>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</si>
  <si>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</si>
  <si>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</si>
  <si>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</si>
  <si>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</si>
  <si>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</si>
  <si>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</si>
  <si>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</si>
  <si>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</si>
  <si>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</si>
  <si>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</si>
  <si>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</si>
  <si>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</si>
  <si>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</si>
  <si>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</si>
  <si>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</si>
  <si>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</si>
  <si>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</si>
  <si>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</si>
  <si>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</si>
  <si>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</si>
  <si>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</si>
  <si>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</si>
  <si>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</si>
  <si>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</si>
  <si>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</si>
  <si>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</si>
  <si>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</si>
  <si>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</si>
  <si>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</si>
  <si>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</si>
  <si>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</si>
  <si>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</si>
  <si>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</si>
  <si>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</si>
  <si>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</si>
  <si>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</si>
  <si>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</si>
  <si>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</si>
  <si>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</si>
  <si>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</si>
  <si>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</si>
  <si>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</si>
  <si>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</si>
  <si>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</si>
  <si>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</si>
  <si>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</si>
  <si>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</si>
  <si>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</si>
  <si>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</si>
  <si>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</si>
  <si>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</si>
  <si>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</si>
  <si>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</si>
  <si>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</si>
  <si>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</si>
  <si>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</si>
  <si>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</si>
  <si>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</si>
  <si>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</si>
  <si>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</si>
  <si>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</si>
  <si>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</si>
  <si>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</si>
  <si>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</si>
  <si>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</si>
  <si>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</si>
  <si>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</si>
  <si>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</si>
  <si>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</si>
  <si>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</si>
  <si>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</si>
  <si>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</si>
  <si>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</si>
  <si>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</si>
  <si>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</si>
  <si>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</si>
  <si>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</si>
  <si>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</si>
  <si>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</si>
  <si>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</si>
  <si>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</si>
  <si>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</si>
  <si>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</si>
  <si>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</si>
  <si>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</si>
  <si>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</si>
  <si>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</si>
  <si>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</si>
  <si>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</si>
  <si>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</si>
  <si>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</si>
  <si>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</si>
  <si>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</si>
  <si>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</si>
  <si>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</si>
  <si>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</si>
  <si>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</si>
  <si>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</si>
  <si>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</si>
  <si>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</si>
  <si>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</si>
  <si>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</si>
  <si>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</si>
  <si>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</si>
  <si>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</si>
  <si>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</si>
  <si>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</si>
  <si>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</si>
  <si>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</si>
  <si>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</si>
  <si>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</si>
  <si>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</si>
  <si>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</si>
  <si>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</si>
  <si>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</si>
  <si>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</si>
  <si>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</si>
  <si>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</si>
  <si>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</si>
  <si>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</si>
  <si>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</si>
  <si>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</si>
  <si>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</si>
  <si>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</si>
  <si>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</si>
  <si>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</si>
  <si>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</si>
  <si>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</si>
  <si>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</si>
  <si>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</si>
  <si>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</si>
  <si>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</si>
  <si>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</si>
  <si>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</si>
  <si>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</si>
  <si>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</si>
  <si>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</si>
  <si>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</si>
  <si>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</si>
  <si>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</si>
  <si>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</si>
  <si>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</si>
  <si>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</si>
  <si>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</si>
  <si>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</si>
  <si>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</si>
  <si>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</si>
  <si>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</si>
  <si>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</si>
  <si>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</si>
  <si>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</si>
  <si>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</si>
  <si>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</si>
  <si>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</si>
  <si>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</si>
  <si>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</si>
  <si>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</si>
  <si>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</si>
  <si>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</si>
  <si>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</si>
  <si>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</si>
  <si>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</si>
  <si>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</si>
  <si>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</si>
  <si>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</si>
  <si>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</si>
  <si>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</si>
  <si>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</si>
  <si>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</si>
  <si>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</si>
  <si>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</si>
  <si>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</si>
  <si>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</si>
  <si>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</si>
  <si>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</si>
  <si>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</si>
  <si>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</si>
  <si>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</si>
  <si>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</si>
  <si>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</si>
  <si>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</si>
  <si>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</si>
  <si>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</si>
  <si>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</si>
  <si>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</si>
  <si>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</si>
  <si>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</si>
  <si>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</si>
  <si>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</si>
  <si>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</si>
  <si>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</si>
  <si>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</si>
  <si>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</si>
  <si>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</si>
  <si>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</si>
  <si>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</si>
  <si>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</si>
  <si>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</si>
  <si>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</si>
  <si>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</si>
  <si>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</si>
  <si>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</si>
  <si>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</si>
  <si>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</si>
  <si>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</si>
  <si>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</si>
  <si>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</si>
  <si>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</si>
  <si>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</si>
  <si>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</si>
  <si>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</si>
  <si>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</si>
  <si>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</si>
  <si>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</si>
  <si>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</si>
  <si>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</si>
  <si>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</si>
  <si>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</si>
  <si>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</si>
  <si>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</si>
  <si>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</si>
  <si>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</si>
  <si>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</si>
  <si>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</si>
  <si>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</si>
  <si>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</si>
  <si>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</si>
  <si>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</si>
  <si>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</si>
  <si>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</si>
  <si>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</si>
  <si>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</si>
  <si>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</si>
  <si>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</si>
  <si>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</si>
  <si>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</si>
  <si>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</si>
  <si>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</si>
  <si>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</si>
  <si>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</si>
  <si>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</si>
  <si>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</si>
  <si>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</si>
  <si>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</si>
  <si>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</si>
  <si>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</si>
  <si>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</si>
  <si>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</si>
  <si>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</si>
  <si>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</si>
  <si>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</si>
  <si>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</si>
  <si>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</si>
  <si>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</si>
  <si>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</si>
  <si>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</si>
  <si>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</si>
  <si>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</si>
  <si>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</si>
  <si>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</si>
  <si>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</si>
  <si>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</si>
  <si>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</si>
  <si>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</si>
  <si>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</si>
  <si>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</si>
  <si>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</si>
  <si>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</si>
  <si>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</si>
  <si>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</si>
  <si>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</si>
  <si>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</si>
  <si>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</si>
  <si>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</si>
  <si>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</si>
  <si>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</si>
  <si>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</si>
  <si>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</si>
  <si>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</si>
  <si>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</si>
  <si>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</si>
  <si>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</si>
  <si>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</si>
  <si>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</si>
  <si>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</si>
  <si>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</si>
  <si>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</si>
  <si>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</si>
  <si>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</si>
  <si>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</si>
  <si>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</si>
  <si>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</si>
  <si>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</si>
  <si>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</si>
  <si>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</si>
  <si>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</si>
  <si>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</si>
  <si>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</si>
  <si>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</si>
  <si>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</si>
  <si>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</si>
  <si>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</si>
  <si>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</si>
  <si>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</si>
  <si>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</si>
  <si>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</si>
  <si>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</si>
  <si>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</si>
  <si>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</si>
  <si>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</si>
  <si>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</si>
  <si>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</si>
  <si>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</si>
  <si>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</si>
  <si>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</si>
  <si>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</si>
  <si>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</si>
  <si>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</si>
  <si>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</si>
  <si>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</si>
  <si>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</si>
  <si>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</si>
  <si>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</si>
  <si>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</si>
  <si>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</si>
  <si>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</si>
  <si>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</si>
  <si>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</si>
  <si>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</si>
  <si>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</si>
  <si>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</si>
  <si>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</si>
  <si>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</si>
  <si>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</si>
  <si>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</si>
  <si>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</si>
  <si>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</si>
  <si>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</si>
  <si>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</si>
  <si>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</si>
  <si>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</si>
  <si>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</si>
  <si>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</si>
  <si>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</si>
  <si>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</si>
  <si>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</si>
  <si>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</si>
  <si>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</si>
  <si>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</si>
  <si>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</si>
  <si>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</si>
  <si>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</si>
  <si>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</si>
  <si>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</si>
  <si>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</si>
  <si>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</si>
  <si>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</si>
  <si>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</si>
  <si>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</si>
  <si>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</si>
  <si>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</si>
  <si>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</si>
  <si>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</si>
  <si>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</si>
  <si>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</si>
  <si>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</si>
  <si>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</si>
  <si>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</si>
  <si>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</si>
  <si>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</si>
  <si>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</si>
  <si>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</si>
  <si>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</si>
  <si>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</si>
  <si>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</si>
  <si>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</si>
  <si>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</si>
  <si>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</si>
  <si>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</si>
  <si>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</si>
  <si>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</si>
  <si>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</si>
  <si>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</si>
  <si>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</si>
  <si>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</si>
  <si>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</si>
  <si>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</si>
  <si>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</si>
  <si>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</si>
  <si>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</si>
  <si>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</si>
  <si>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</si>
  <si>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</si>
  <si>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</si>
  <si>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</si>
  <si>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</si>
  <si>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</si>
  <si>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</si>
  <si>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</si>
  <si>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</si>
  <si>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</si>
  <si>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</si>
  <si>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</si>
  <si>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</si>
  <si>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</si>
  <si>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</si>
  <si>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</si>
  <si>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</si>
  <si>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</si>
  <si>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</si>
  <si>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</si>
  <si>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</si>
  <si>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</si>
  <si>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</si>
  <si>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</si>
  <si>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</si>
  <si>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</si>
  <si>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</si>
  <si>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</si>
  <si>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</si>
  <si>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</si>
  <si>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</si>
  <si>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</si>
  <si>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</si>
  <si>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</si>
  <si>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</si>
  <si>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</si>
  <si>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</si>
  <si>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</si>
  <si>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</si>
  <si>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</si>
  <si>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</si>
  <si>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</si>
  <si>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</si>
  <si>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</si>
  <si>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</si>
  <si>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</si>
  <si>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</si>
  <si>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</si>
  <si>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</si>
  <si>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</si>
  <si>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</si>
  <si>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</si>
  <si>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</si>
  <si>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</si>
  <si>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</si>
  <si>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</si>
  <si>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</si>
  <si>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</si>
  <si>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</si>
  <si>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</si>
  <si>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</si>
  <si>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</si>
  <si>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</si>
  <si>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</si>
  <si>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</si>
  <si>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</si>
  <si>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</si>
  <si>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</si>
  <si>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</si>
  <si>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</si>
  <si>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</si>
  <si>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</si>
  <si>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</si>
  <si>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</si>
  <si>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</si>
  <si>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</si>
  <si>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</si>
  <si>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</si>
  <si>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</si>
  <si>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</si>
  <si>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</si>
  <si>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</si>
  <si>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</si>
  <si>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</si>
  <si>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</si>
  <si>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</si>
  <si>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</si>
  <si>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</si>
  <si>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</si>
  <si>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</si>
  <si>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</si>
  <si>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</si>
  <si>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</si>
  <si>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</si>
  <si>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</si>
  <si>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</si>
  <si>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</si>
  <si>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</si>
  <si>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</si>
  <si>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</si>
  <si>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</si>
  <si>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</si>
  <si>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</si>
  <si>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</si>
  <si>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</si>
  <si>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</si>
  <si>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</si>
  <si>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</si>
  <si>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</si>
  <si>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</si>
  <si>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</si>
  <si>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</si>
  <si>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</si>
  <si>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</si>
  <si>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</si>
  <si>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</si>
  <si>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</si>
  <si>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</si>
  <si>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</si>
  <si>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</si>
  <si>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</si>
  <si>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</si>
  <si>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</si>
  <si>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</si>
  <si>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</si>
  <si>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</si>
  <si>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</si>
  <si>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</si>
  <si>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</si>
  <si>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</si>
  <si>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</si>
  <si>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</si>
  <si>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</si>
  <si>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</si>
  <si>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</si>
  <si>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</si>
  <si>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</si>
  <si>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</si>
  <si>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</si>
  <si>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</si>
  <si>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</si>
  <si>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</si>
  <si>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</si>
  <si>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</si>
  <si>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</si>
  <si>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</si>
  <si>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</si>
  <si>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</si>
  <si>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</si>
  <si>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</si>
  <si>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</si>
  <si>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</si>
  <si>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</si>
  <si>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</si>
  <si>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</si>
  <si>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</si>
  <si>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</si>
  <si>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</si>
  <si>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</si>
  <si>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</si>
  <si>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</si>
  <si>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</si>
  <si>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</si>
  <si>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</si>
  <si>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</si>
  <si>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</si>
  <si>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</si>
  <si>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</si>
  <si>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</si>
  <si>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</si>
  <si>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</si>
  <si>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</si>
  <si>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</si>
  <si>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</si>
  <si>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</si>
  <si>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</si>
  <si>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</si>
  <si>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</si>
  <si>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</si>
  <si>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</si>
  <si>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</si>
  <si>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</si>
  <si>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</si>
  <si>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</si>
  <si>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</si>
  <si>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</si>
  <si>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</si>
  <si>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</si>
  <si>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</si>
  <si>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</si>
  <si>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</si>
  <si>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</si>
  <si>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</si>
  <si>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</si>
  <si>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</si>
  <si>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</si>
  <si>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</si>
  <si>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</si>
  <si>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</si>
  <si>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</si>
  <si>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</si>
  <si>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</si>
  <si>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</si>
  <si>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</si>
  <si>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</si>
  <si>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</si>
  <si>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</si>
  <si>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</si>
  <si>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</si>
  <si>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</si>
  <si>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</si>
  <si>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</si>
  <si>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</si>
  <si>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</si>
  <si>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</si>
  <si>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</si>
  <si>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</si>
  <si>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</si>
  <si>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</si>
  <si>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</si>
  <si>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</si>
  <si>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</si>
  <si>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</si>
  <si>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</si>
  <si>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</si>
  <si>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</si>
  <si>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</si>
  <si>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</si>
  <si>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</si>
  <si>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</si>
  <si>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</si>
  <si>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</si>
  <si>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</si>
  <si>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</si>
  <si>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</si>
  <si>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</si>
  <si>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</si>
  <si>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</si>
  <si>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</si>
  <si>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</si>
  <si>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</si>
  <si>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</si>
  <si>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</si>
  <si>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</si>
  <si>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</si>
  <si>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</si>
  <si>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</si>
  <si>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</si>
  <si>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</si>
  <si>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</si>
  <si>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</si>
  <si>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</si>
  <si>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</si>
  <si>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</si>
  <si>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</si>
  <si>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</si>
  <si>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</si>
  <si>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</si>
  <si>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</si>
  <si>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</si>
  <si>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</si>
  <si>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</si>
  <si>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</si>
  <si>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</si>
  <si>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</si>
  <si>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</si>
  <si>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</si>
  <si>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</si>
  <si>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</si>
  <si>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</si>
  <si>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</si>
  <si>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</si>
  <si>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</si>
  <si>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</si>
  <si>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</si>
  <si>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</si>
  <si>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</si>
  <si>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</si>
  <si>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</si>
  <si>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</si>
  <si>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</si>
  <si>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</si>
  <si>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</si>
  <si>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</si>
  <si>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</si>
  <si>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</si>
  <si>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</si>
  <si>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</si>
  <si>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</si>
  <si>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</si>
  <si>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</si>
  <si>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</si>
  <si>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</si>
  <si>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</si>
  <si>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</si>
  <si>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</si>
  <si>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</si>
  <si>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</si>
  <si>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</si>
  <si>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</si>
  <si>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</si>
  <si>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</si>
  <si>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</si>
  <si>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</si>
  <si>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</si>
  <si>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</si>
  <si>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</si>
  <si>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</si>
  <si>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</si>
  <si>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</si>
  <si>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</si>
  <si>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</si>
  <si>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</si>
  <si>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</si>
  <si>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</si>
  <si>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</si>
  <si>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</si>
  <si>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</si>
  <si>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</si>
  <si>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</si>
  <si>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</si>
  <si>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</si>
  <si>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</si>
  <si>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</si>
  <si>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</si>
  <si>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</si>
  <si>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</si>
  <si>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</si>
  <si>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</si>
  <si>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</si>
  <si>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</si>
  <si>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</si>
  <si>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</si>
  <si>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</si>
  <si>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</si>
  <si>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</si>
  <si>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</si>
  <si>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</si>
  <si>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</si>
  <si>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</si>
  <si>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</si>
  <si>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</si>
  <si>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</si>
  <si>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</si>
  <si>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</si>
  <si>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</si>
  <si>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</si>
  <si>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</si>
  <si>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</si>
  <si>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</si>
  <si>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</si>
  <si>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</si>
  <si>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</si>
  <si>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</si>
  <si>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</si>
  <si>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</si>
  <si>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</si>
  <si>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</si>
  <si>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</si>
  <si>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</si>
  <si>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</si>
  <si>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</si>
  <si>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</si>
  <si>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</si>
  <si>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</si>
  <si>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</si>
  <si>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</si>
  <si>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</si>
  <si>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</si>
  <si>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</si>
  <si>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</si>
  <si>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</si>
  <si>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</si>
  <si>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</si>
  <si>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</si>
  <si>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</si>
  <si>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</si>
  <si>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</si>
  <si>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</si>
  <si>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</si>
  <si>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</si>
  <si>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</si>
  <si>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</si>
  <si>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</si>
  <si>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</si>
  <si>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</si>
  <si>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</si>
  <si>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</si>
  <si>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</si>
  <si>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</si>
  <si>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</si>
  <si>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</si>
  <si>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</si>
  <si>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</si>
  <si>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</si>
  <si>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</si>
  <si>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</si>
  <si>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</si>
  <si>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</si>
  <si>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</si>
  <si>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</si>
  <si>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</si>
  <si>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</si>
  <si>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</si>
  <si>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</si>
  <si>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</si>
  <si>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</si>
  <si>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</si>
  <si>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</si>
  <si>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</si>
  <si>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</si>
  <si>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</si>
  <si>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</si>
  <si>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</si>
  <si>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</si>
  <si>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</si>
  <si>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</si>
  <si>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</si>
  <si>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</si>
  <si>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</si>
  <si>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</si>
  <si>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</si>
  <si>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</si>
  <si>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</si>
  <si>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</si>
  <si>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</si>
  <si>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</si>
  <si>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</si>
  <si>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</si>
  <si>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</si>
  <si>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</si>
  <si>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</si>
  <si>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</si>
  <si>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</si>
  <si>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</si>
  <si>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</si>
  <si>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</si>
  <si>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</si>
  <si>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</si>
  <si>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</si>
  <si>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</si>
  <si>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</si>
  <si>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</si>
  <si>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</si>
  <si>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</si>
  <si>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</si>
  <si>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</si>
  <si>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</si>
  <si>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</si>
  <si>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</si>
  <si>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</si>
  <si>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</si>
  <si>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</si>
  <si>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</si>
  <si>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</si>
  <si>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</si>
  <si>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</si>
  <si>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</si>
  <si>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</si>
  <si>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</si>
  <si>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</si>
  <si>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</si>
  <si>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</si>
  <si>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</si>
  <si>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</si>
  <si>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</si>
  <si>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</si>
  <si>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</si>
  <si>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</si>
  <si>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</si>
  <si>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</si>
  <si>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</si>
  <si>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</si>
  <si>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</si>
  <si>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</si>
  <si>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</si>
  <si>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</si>
  <si>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</si>
  <si>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</si>
  <si>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</si>
  <si>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</si>
  <si>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</si>
  <si>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</si>
  <si>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</si>
  <si>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</si>
  <si>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</si>
  <si>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</si>
  <si>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</si>
  <si>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</si>
  <si>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</si>
  <si>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</si>
  <si>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</si>
  <si>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</si>
  <si>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</si>
  <si>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</si>
  <si>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</si>
  <si>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</si>
  <si>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</si>
  <si>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</si>
  <si>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</si>
  <si>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</si>
  <si>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</si>
  <si>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</si>
  <si>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</si>
  <si>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</si>
  <si>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</si>
  <si>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</si>
  <si>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</si>
  <si>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</si>
  <si>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</si>
  <si>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</si>
  <si>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</si>
  <si>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</si>
  <si>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</si>
  <si>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</si>
  <si>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</si>
  <si>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</si>
  <si>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</si>
  <si>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</si>
  <si>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</si>
  <si>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</si>
  <si>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</si>
  <si>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</si>
  <si>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</si>
  <si>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</si>
  <si>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</si>
  <si>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</si>
  <si>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</si>
  <si>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</si>
  <si>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</si>
  <si>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</si>
  <si>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</si>
  <si>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</si>
  <si>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</si>
  <si>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</si>
  <si>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</si>
  <si>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</si>
  <si>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</si>
  <si>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</si>
  <si>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</si>
  <si>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</si>
  <si>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</si>
  <si>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</si>
  <si>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</si>
  <si>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</si>
  <si>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</si>
  <si>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</si>
  <si>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</si>
  <si>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</si>
  <si>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</si>
  <si>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</si>
  <si>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</si>
  <si>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</si>
  <si>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</si>
  <si>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</si>
  <si>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</si>
  <si>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</si>
  <si>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</si>
  <si>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</si>
  <si>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</si>
  <si>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</si>
  <si>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</si>
  <si>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</si>
  <si>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</si>
  <si>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</si>
  <si>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</si>
  <si>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</si>
  <si>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</si>
  <si>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</si>
  <si>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</si>
  <si>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</si>
  <si>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</si>
  <si>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</si>
  <si>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</si>
  <si>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</si>
  <si>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</si>
  <si>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</si>
  <si>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</si>
  <si>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</si>
  <si>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</si>
  <si>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</si>
  <si>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</si>
  <si>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</si>
  <si>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</si>
  <si>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</si>
  <si>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</si>
  <si>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</si>
  <si>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</si>
  <si>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</si>
  <si>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</si>
  <si>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</si>
  <si>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</si>
  <si>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</si>
  <si>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</si>
  <si>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</si>
  <si>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</si>
  <si>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</si>
  <si>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</si>
  <si>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</si>
  <si>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</si>
  <si>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</si>
  <si>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</si>
  <si>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</si>
  <si>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</si>
  <si>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</si>
  <si>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</si>
  <si>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</si>
  <si>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</si>
  <si>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</si>
  <si>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</si>
  <si>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</si>
  <si>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</si>
  <si>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</si>
  <si>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</si>
  <si>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</si>
  <si>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</si>
  <si>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</si>
  <si>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</si>
  <si>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</si>
  <si>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</si>
  <si>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</si>
  <si>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</si>
  <si>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</si>
  <si>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</si>
  <si>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</si>
  <si>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</si>
  <si>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</si>
  <si>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</si>
  <si>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</si>
  <si>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</si>
  <si>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</si>
  <si>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</si>
  <si>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</si>
  <si>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</si>
  <si>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</si>
  <si>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</si>
  <si>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</si>
  <si>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</si>
  <si>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</si>
  <si>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</si>
  <si>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</si>
  <si>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</si>
  <si>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</si>
  <si>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</si>
  <si>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</si>
  <si>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</si>
  <si>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</si>
  <si>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</si>
  <si>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</si>
  <si>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</si>
  <si>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</si>
  <si>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</si>
  <si>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</si>
  <si>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</si>
  <si>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</si>
  <si>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</si>
  <si>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</si>
  <si>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</si>
  <si>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</si>
  <si>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</si>
  <si>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</si>
  <si>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</si>
  <si>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</si>
  <si>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</si>
  <si>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</si>
  <si>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</si>
  <si>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</si>
  <si>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</si>
  <si>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</si>
  <si>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</si>
  <si>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</si>
  <si>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</si>
  <si>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</si>
  <si>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</si>
  <si>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</si>
  <si>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</si>
  <si>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</si>
  <si>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</si>
  <si>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</si>
  <si>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</si>
  <si>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</si>
  <si>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</si>
  <si>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</si>
  <si>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</si>
  <si>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</si>
  <si>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</si>
  <si>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</si>
  <si>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</si>
  <si>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</si>
  <si>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</si>
  <si>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</si>
  <si>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</si>
  <si>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</si>
  <si>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</si>
  <si>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</si>
  <si>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</si>
  <si>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</si>
  <si>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</si>
  <si>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</si>
  <si>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</si>
  <si>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</si>
  <si>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</si>
  <si>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</si>
  <si>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</si>
  <si>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</si>
  <si>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</si>
  <si>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</si>
  <si>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</si>
  <si>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</si>
  <si>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</si>
  <si>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</si>
  <si>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</si>
  <si>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</si>
  <si>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</si>
  <si>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</si>
  <si>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</si>
  <si>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</si>
  <si>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</si>
  <si>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</si>
  <si>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</si>
  <si>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</si>
  <si>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</si>
  <si>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</si>
  <si>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</si>
  <si>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</si>
  <si>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</si>
  <si>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</si>
  <si>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</si>
  <si>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</si>
  <si>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</si>
  <si>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</si>
  <si>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</si>
  <si>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</si>
  <si>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</si>
  <si>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</si>
  <si>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</si>
  <si>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</si>
  <si>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</si>
  <si>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</si>
  <si>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</si>
  <si>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</si>
  <si>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</si>
  <si>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</si>
  <si>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</si>
  <si>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</si>
  <si>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</si>
  <si>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</si>
  <si>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</si>
  <si>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</si>
  <si>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</si>
  <si>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</si>
  <si>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</si>
  <si>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</si>
  <si>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</si>
  <si>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</si>
  <si>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</si>
  <si>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</si>
  <si>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</si>
  <si>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</si>
  <si>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</si>
  <si>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</si>
  <si>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</si>
  <si>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</si>
  <si>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</si>
  <si>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</si>
  <si>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</si>
  <si>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</si>
  <si>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</si>
  <si>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</si>
  <si>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</si>
  <si>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</si>
  <si>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</si>
  <si>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</si>
  <si>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</si>
  <si>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</si>
  <si>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</si>
  <si>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</si>
  <si>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</si>
  <si>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</si>
  <si>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</si>
  <si>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</si>
  <si>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</si>
  <si>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</si>
  <si>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</si>
  <si>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</si>
  <si>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</si>
  <si>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</si>
  <si>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</si>
  <si>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</si>
  <si>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</si>
  <si>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</si>
  <si>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</si>
  <si>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</si>
  <si>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</si>
  <si>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</si>
  <si>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</si>
  <si>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</si>
  <si>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</si>
  <si>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</si>
  <si>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</si>
  <si>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</si>
  <si>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</si>
  <si>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</si>
  <si>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</si>
  <si>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</si>
  <si>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</si>
  <si>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</si>
  <si>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</si>
  <si>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</si>
  <si>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</si>
  <si>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</si>
  <si>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</si>
  <si>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</si>
  <si>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</si>
  <si>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</si>
  <si>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</si>
  <si>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</si>
  <si>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</si>
  <si>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</si>
  <si>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</si>
  <si>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</si>
  <si>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</si>
  <si>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</si>
  <si>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</si>
  <si>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</si>
  <si>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</si>
  <si>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</si>
  <si>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</si>
  <si>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</si>
  <si>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</si>
  <si>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</si>
  <si>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</si>
  <si>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</si>
  <si>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</si>
  <si>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</si>
  <si>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</si>
  <si>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</si>
  <si>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</si>
  <si>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</si>
  <si>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</si>
  <si>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</si>
  <si>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</si>
  <si>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</si>
  <si>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</si>
  <si>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</si>
  <si>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</si>
  <si>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</si>
  <si>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</si>
  <si>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</si>
  <si>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</si>
  <si>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</si>
  <si>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</si>
  <si>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</si>
  <si>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</si>
  <si>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</si>
  <si>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</si>
  <si>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</si>
  <si>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</si>
  <si>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</si>
  <si>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</si>
  <si>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</si>
  <si>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</si>
  <si>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</si>
  <si>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</si>
  <si>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</si>
  <si>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</si>
  <si>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</si>
  <si>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</si>
  <si>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</si>
  <si>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</si>
  <si>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</si>
  <si>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</si>
  <si>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</si>
  <si>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</si>
  <si>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</si>
  <si>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</si>
  <si>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</si>
  <si>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</si>
  <si>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</si>
  <si>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</si>
  <si>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</si>
  <si>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</si>
  <si>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</si>
  <si>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</si>
  <si>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</si>
  <si>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</si>
  <si>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</si>
  <si>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</si>
  <si>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</si>
  <si>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</si>
  <si>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</si>
  <si>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</si>
  <si>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</si>
  <si>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</si>
  <si>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</si>
  <si>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</si>
  <si>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</si>
  <si>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</si>
  <si>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</si>
  <si>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</si>
  <si>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</si>
  <si>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</si>
  <si>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</si>
  <si>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</si>
  <si>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</si>
  <si>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</si>
  <si>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</si>
  <si>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</si>
  <si>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</si>
  <si>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</si>
  <si>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</si>
  <si>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</si>
  <si>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</si>
  <si>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</si>
  <si>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</si>
  <si>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</si>
  <si>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</si>
  <si>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</si>
  <si>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</si>
  <si>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</si>
  <si>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</si>
  <si>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</si>
  <si>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</si>
  <si>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</si>
  <si>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</si>
  <si>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</si>
  <si>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</si>
  <si>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</si>
  <si>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</si>
  <si>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</si>
  <si>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</si>
  <si>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</si>
  <si>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</si>
  <si>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</si>
  <si>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</si>
  <si>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</si>
  <si>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</si>
  <si>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</si>
  <si>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</si>
  <si>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</si>
  <si>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</si>
  <si>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</si>
  <si>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</si>
  <si>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</si>
  <si>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</si>
  <si>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</si>
  <si>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</si>
  <si>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</si>
  <si>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</si>
  <si>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</si>
  <si>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</si>
  <si>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</si>
  <si>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</si>
  <si>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</si>
  <si>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</si>
  <si>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</si>
  <si>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</si>
  <si>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</si>
  <si>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</si>
  <si>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</si>
  <si>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</si>
  <si>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</si>
  <si>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</si>
  <si>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</si>
  <si>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</si>
  <si>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</si>
  <si>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</si>
  <si>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</si>
  <si>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</si>
  <si>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</si>
  <si>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</si>
  <si>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</si>
  <si>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</si>
  <si>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</si>
  <si>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</si>
  <si>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</si>
  <si>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</si>
  <si>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</si>
  <si>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</si>
  <si>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</si>
  <si>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</si>
  <si>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</si>
  <si>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</si>
  <si>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</si>
  <si>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</si>
  <si>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</si>
  <si>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</si>
  <si>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</si>
  <si>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</si>
  <si>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</si>
  <si>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</si>
  <si>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</si>
  <si>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</si>
  <si>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</si>
  <si>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</si>
  <si>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</si>
  <si>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</si>
  <si>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</si>
  <si>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</si>
  <si>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</si>
  <si>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</si>
  <si>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</si>
  <si>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</si>
  <si>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</si>
  <si>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</si>
  <si>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</si>
  <si>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</si>
  <si>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</si>
  <si>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</si>
  <si>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</si>
  <si>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</si>
  <si>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</si>
  <si>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</si>
  <si>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</si>
  <si>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</si>
  <si>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</si>
  <si>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</si>
  <si>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</si>
  <si>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</si>
  <si>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</si>
  <si>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</si>
  <si>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</si>
  <si>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</si>
  <si>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</si>
  <si>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</si>
  <si>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</si>
  <si>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</si>
  <si>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</si>
  <si>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</si>
  <si>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</si>
  <si>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</si>
  <si>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</si>
  <si>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</si>
  <si>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</si>
  <si>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</si>
  <si>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</si>
  <si>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</si>
  <si>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</si>
  <si>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</si>
  <si>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</si>
  <si>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</si>
  <si>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</si>
  <si>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</si>
  <si>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</si>
  <si>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</si>
  <si>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</si>
  <si>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</si>
  <si>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</si>
  <si>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</si>
  <si>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</si>
  <si>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</si>
  <si>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</si>
  <si>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</si>
  <si>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</si>
  <si>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</si>
  <si>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</si>
  <si>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</si>
  <si>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</si>
  <si>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</si>
  <si>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</si>
  <si>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</si>
  <si>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</si>
  <si>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</si>
  <si>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</si>
  <si>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</si>
  <si>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</si>
  <si>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</si>
  <si>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</si>
  <si>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</si>
  <si>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</si>
  <si>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</si>
  <si>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</si>
  <si>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</si>
  <si>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</si>
  <si>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</si>
  <si>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</si>
  <si>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</si>
  <si>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</si>
  <si>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</si>
  <si>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</si>
  <si>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</si>
  <si>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</si>
  <si>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</si>
  <si>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</si>
  <si>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</si>
  <si>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</si>
  <si>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</si>
  <si>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</si>
  <si>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</si>
  <si>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</si>
  <si>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</si>
  <si>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</si>
  <si>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</si>
  <si>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</si>
  <si>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</si>
  <si>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</si>
  <si>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</si>
  <si>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</si>
  <si>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</si>
  <si>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</si>
  <si>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</si>
  <si>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</si>
  <si>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</si>
  <si>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</si>
  <si>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</si>
  <si>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</si>
  <si>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</si>
  <si>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</si>
  <si>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</si>
  <si>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</si>
  <si>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</si>
  <si>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</si>
  <si>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</si>
  <si>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</si>
  <si>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</si>
  <si>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</si>
  <si>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</si>
  <si>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</si>
  <si>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</si>
  <si>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</si>
  <si>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</si>
  <si>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</si>
  <si>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</si>
  <si>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</si>
  <si>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</si>
  <si>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</si>
  <si>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</si>
  <si>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</si>
  <si>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</si>
  <si>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</si>
  <si>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</si>
  <si>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</si>
  <si>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</si>
  <si>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</si>
  <si>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</si>
  <si>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</si>
  <si>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</si>
  <si>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</si>
  <si>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</si>
  <si>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</si>
  <si>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</si>
  <si>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</si>
  <si>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</si>
  <si>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</si>
  <si>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</si>
  <si>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</si>
  <si>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</si>
  <si>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</si>
  <si>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</si>
  <si>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</si>
  <si>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</si>
  <si>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</si>
  <si>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</si>
  <si>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</si>
  <si>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</si>
  <si>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</si>
  <si>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</si>
  <si>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</si>
  <si>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</si>
  <si>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</si>
  <si>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</si>
  <si>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</si>
  <si>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</si>
  <si>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</si>
  <si>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</si>
  <si>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</si>
  <si>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</si>
  <si>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</si>
  <si>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</si>
  <si>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</si>
  <si>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</si>
  <si>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</si>
  <si>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</si>
  <si>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</si>
  <si>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</si>
  <si>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</si>
  <si>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</si>
  <si>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</si>
  <si>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</si>
  <si>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</si>
  <si>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</si>
  <si>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</si>
  <si>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</si>
  <si>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</si>
  <si>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</si>
  <si>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</si>
  <si>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</si>
  <si>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</si>
  <si>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</si>
  <si>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</si>
  <si>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</si>
  <si>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</si>
  <si>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</si>
  <si>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</si>
  <si>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</si>
  <si>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</si>
  <si>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</si>
  <si>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</si>
  <si>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</si>
  <si>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</si>
  <si>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</si>
  <si>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</si>
  <si>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</si>
  <si>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</si>
  <si>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</si>
  <si>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</si>
  <si>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</si>
  <si>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</si>
  <si>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</si>
  <si>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</si>
  <si>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</si>
  <si>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</si>
  <si>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</si>
  <si>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</si>
  <si>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</si>
  <si>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</si>
  <si>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</si>
  <si>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</si>
  <si>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</si>
  <si>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</si>
  <si>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</si>
  <si>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</si>
  <si>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</si>
  <si>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</si>
  <si>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</si>
  <si>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</si>
  <si>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</si>
  <si>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</si>
  <si>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</si>
  <si>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</si>
  <si>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</si>
  <si>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</si>
  <si>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</si>
  <si>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</si>
  <si>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</si>
  <si>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</si>
  <si>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</si>
  <si>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</si>
  <si>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</si>
  <si>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</si>
  <si>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</si>
  <si>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</si>
  <si>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</si>
  <si>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</si>
  <si>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</si>
  <si>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</si>
  <si>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</si>
  <si>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</si>
  <si>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</si>
  <si>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</si>
  <si>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</si>
  <si>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</si>
  <si>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</si>
  <si>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</si>
  <si>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</si>
  <si>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</si>
  <si>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</si>
  <si>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</si>
  <si>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</si>
  <si>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</si>
  <si>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</si>
  <si>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</si>
  <si>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</si>
  <si>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</si>
  <si>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</si>
  <si>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</si>
  <si>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</si>
  <si>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</si>
  <si>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</si>
  <si>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</si>
  <si>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</si>
  <si>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</si>
  <si>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</si>
  <si>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</si>
  <si>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</si>
  <si>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</si>
  <si>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</si>
  <si>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</si>
  <si>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</si>
  <si>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</si>
  <si>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</si>
  <si>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</si>
  <si>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</si>
  <si>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</si>
  <si>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</si>
  <si>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</si>
  <si>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</si>
  <si>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</si>
  <si>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</si>
  <si>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</si>
  <si>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</si>
  <si>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</si>
  <si>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</si>
  <si>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</si>
  <si>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</si>
  <si>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</si>
  <si>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</si>
  <si>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</si>
  <si>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</si>
  <si>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</si>
  <si>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</si>
  <si>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</si>
  <si>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</si>
  <si>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</si>
  <si>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</si>
  <si>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</si>
  <si>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</si>
  <si>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</si>
  <si>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</si>
  <si>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</si>
  <si>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</si>
  <si>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</si>
  <si>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</si>
  <si>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</si>
  <si>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</si>
  <si>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</si>
  <si>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</si>
  <si>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</si>
  <si>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</si>
  <si>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</si>
  <si>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</si>
  <si>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</si>
  <si>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</si>
  <si>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</si>
  <si>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</si>
  <si>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</si>
  <si>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</si>
  <si>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</si>
  <si>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</si>
  <si>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</si>
  <si>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</si>
  <si>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</si>
  <si>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</si>
  <si>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</si>
  <si>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</si>
  <si>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</si>
  <si>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</si>
  <si>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</si>
  <si>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</si>
  <si>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</si>
  <si>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</si>
  <si>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</si>
  <si>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</si>
  <si>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</si>
  <si>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</si>
  <si>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</si>
  <si>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</si>
  <si>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</si>
  <si>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</si>
  <si>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</si>
  <si>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</si>
  <si>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</si>
  <si>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</si>
  <si>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</si>
  <si>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</si>
  <si>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</si>
  <si>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</si>
  <si>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</si>
  <si>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</si>
  <si>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</si>
  <si>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</si>
  <si>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</si>
  <si>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</si>
  <si>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</si>
  <si>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</si>
  <si>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</si>
  <si>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</si>
  <si>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</si>
  <si>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</si>
  <si>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</si>
  <si>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</si>
  <si>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</si>
  <si>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</si>
  <si>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</si>
  <si>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</si>
  <si>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</si>
  <si>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</si>
  <si>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</si>
  <si>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</si>
  <si>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</si>
  <si>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</si>
  <si>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</si>
  <si>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</si>
  <si>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</si>
  <si>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</si>
  <si>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</si>
  <si>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</si>
  <si>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</si>
  <si>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</si>
  <si>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</si>
  <si>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</si>
  <si>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</si>
  <si>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</si>
  <si>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</si>
  <si>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</si>
  <si>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</si>
  <si>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</si>
  <si>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</si>
  <si>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</si>
  <si>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</si>
  <si>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</si>
  <si>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</si>
  <si>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</si>
  <si>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</si>
  <si>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</si>
  <si>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</si>
  <si>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</si>
  <si>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</si>
  <si>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</si>
  <si>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</si>
  <si>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</si>
  <si>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</si>
  <si>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</si>
  <si>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</si>
  <si>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</si>
  <si>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</si>
  <si>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</si>
  <si>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</si>
  <si>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</si>
  <si>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</si>
  <si>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</si>
  <si>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</si>
  <si>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</si>
  <si>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</si>
  <si>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</si>
  <si>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</si>
  <si>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</si>
  <si>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</si>
  <si>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</si>
  <si>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</si>
  <si>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</si>
  <si>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</si>
  <si>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</si>
  <si>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</si>
  <si>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</si>
  <si>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</si>
  <si>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</si>
  <si>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</si>
  <si>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</si>
  <si>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</si>
  <si>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</si>
  <si>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</si>
  <si>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</si>
  <si>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</si>
  <si>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</si>
  <si>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</si>
  <si>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</si>
  <si>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</si>
  <si>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</si>
  <si>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</si>
  <si>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</si>
  <si>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</si>
  <si>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</si>
  <si>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</si>
  <si>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</si>
  <si>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</si>
  <si>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</si>
  <si>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</si>
  <si>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</si>
  <si>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</si>
  <si>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</si>
  <si>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</si>
  <si>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</si>
  <si>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</si>
  <si>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</si>
  <si>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</si>
  <si>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</si>
  <si>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</si>
  <si>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</si>
  <si>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</si>
  <si>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</si>
  <si>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</si>
  <si>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</si>
  <si>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</si>
  <si>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</si>
  <si>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</si>
  <si>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</si>
  <si>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</si>
  <si>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</si>
  <si>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</si>
  <si>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</si>
  <si>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</si>
  <si>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</si>
  <si>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</si>
  <si>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</si>
  <si>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</si>
  <si>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</si>
  <si>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</si>
  <si>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</si>
  <si>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</si>
  <si>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</si>
  <si>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</si>
  <si>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</si>
  <si>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</si>
  <si>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</si>
  <si>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</si>
  <si>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</si>
  <si>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</si>
  <si>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</si>
  <si>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</si>
  <si>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</si>
  <si>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</si>
  <si>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</si>
  <si>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</si>
  <si>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</si>
  <si>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</si>
  <si>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</si>
  <si>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</si>
  <si>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</si>
  <si>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</si>
  <si>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</si>
  <si>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</si>
  <si>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</si>
  <si>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</si>
  <si>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</si>
  <si>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</si>
  <si>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</si>
  <si>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</si>
  <si>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</si>
  <si>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</si>
  <si>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</si>
  <si>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</si>
  <si>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</si>
  <si>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</si>
  <si>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</si>
  <si>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</si>
  <si>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</si>
  <si>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</si>
  <si>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</si>
  <si>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</si>
  <si>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</si>
  <si>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</si>
  <si>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</si>
  <si>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</si>
  <si>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</si>
  <si>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</si>
  <si>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</si>
  <si>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</si>
  <si>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</si>
  <si>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</si>
  <si>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</si>
  <si>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</si>
  <si>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</si>
  <si>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</si>
  <si>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</si>
  <si>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</si>
  <si>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</si>
  <si>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</si>
  <si>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</si>
  <si>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</si>
  <si>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</si>
  <si>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</si>
  <si>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</si>
  <si>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</si>
  <si>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</si>
  <si>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</si>
  <si>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</si>
  <si>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</si>
  <si>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</si>
  <si>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</si>
  <si>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</si>
  <si>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</si>
  <si>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</si>
  <si>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</si>
  <si>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</si>
  <si>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</si>
  <si>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</si>
  <si>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</si>
  <si>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</si>
  <si>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</si>
  <si>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</si>
  <si>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</si>
  <si>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</si>
  <si>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</si>
  <si>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</si>
  <si>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</si>
  <si>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</si>
  <si>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</si>
  <si>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</si>
  <si>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</si>
  <si>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</si>
  <si>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</si>
  <si>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</si>
  <si>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</si>
  <si>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</si>
  <si>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</si>
  <si>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</si>
  <si>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</si>
  <si>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</si>
  <si>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</si>
  <si>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</si>
  <si>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</si>
  <si>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</si>
  <si>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</si>
  <si>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</si>
  <si>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</si>
  <si>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</si>
  <si>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</si>
  <si>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</si>
  <si>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</si>
  <si>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</si>
  <si>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</si>
  <si>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</si>
  <si>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</si>
  <si>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</si>
  <si>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</si>
  <si>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</si>
  <si>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</si>
  <si>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</si>
  <si>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</si>
  <si>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</si>
  <si>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</si>
  <si>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</si>
  <si>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</si>
  <si>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</si>
  <si>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</si>
  <si>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</si>
  <si>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</si>
  <si>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</si>
  <si>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</si>
  <si>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</si>
  <si>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</si>
  <si>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</si>
  <si>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</si>
  <si>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</si>
  <si>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</si>
  <si>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</si>
  <si>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</si>
  <si>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</si>
  <si>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</si>
  <si>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</si>
  <si>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</si>
  <si>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</si>
  <si>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</si>
  <si>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</si>
  <si>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</si>
  <si>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</si>
  <si>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</si>
  <si>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</si>
  <si>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</si>
  <si>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</si>
  <si>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</si>
  <si>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</si>
  <si>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</si>
  <si>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</si>
  <si>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</si>
  <si>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</si>
  <si>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</si>
  <si>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</si>
  <si>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</si>
  <si>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</si>
  <si>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</si>
  <si>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</si>
  <si>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</si>
  <si>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</si>
  <si>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</si>
  <si>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</si>
  <si>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</si>
  <si>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</si>
  <si>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</si>
  <si>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</si>
  <si>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</si>
  <si>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</si>
  <si>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</si>
  <si>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</si>
  <si>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</si>
  <si>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</si>
  <si>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</si>
  <si>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</si>
  <si>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</si>
  <si>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</si>
  <si>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</si>
  <si>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</si>
  <si>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</si>
  <si>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</si>
  <si>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</si>
  <si>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</si>
  <si>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</si>
  <si>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</si>
  <si>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</si>
  <si>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</si>
  <si>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</si>
  <si>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</si>
  <si>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</si>
  <si>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</si>
  <si>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</si>
  <si>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</si>
  <si>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</si>
  <si>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</si>
  <si>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</si>
  <si>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</si>
  <si>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</si>
  <si>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</si>
  <si>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</si>
  <si>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</si>
  <si>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</si>
  <si>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</si>
  <si>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</si>
  <si>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</si>
  <si>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</si>
  <si>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</si>
  <si>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</si>
  <si>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</si>
  <si>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</si>
  <si>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</si>
  <si>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</si>
  <si>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</si>
  <si>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</si>
  <si>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</si>
  <si>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</si>
  <si>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</si>
  <si>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</si>
  <si>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</si>
  <si>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</si>
  <si>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</si>
  <si>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</si>
  <si>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</si>
  <si>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</si>
  <si>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</si>
  <si>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</si>
  <si>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</si>
  <si>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</si>
  <si>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</si>
  <si>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</si>
  <si>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</si>
  <si>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</si>
  <si>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</si>
  <si>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</si>
  <si>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</si>
  <si>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</si>
  <si>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</si>
  <si>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</si>
  <si>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</si>
  <si>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</si>
  <si>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</si>
  <si>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</si>
  <si>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</si>
  <si>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</si>
  <si>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</si>
  <si>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</si>
  <si>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</si>
  <si>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</si>
  <si>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</si>
  <si>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</si>
  <si>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</si>
  <si>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</si>
  <si>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</si>
  <si>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</si>
  <si>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</si>
  <si>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</si>
  <si>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</si>
  <si>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</si>
  <si>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</si>
  <si>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</si>
  <si>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</si>
  <si>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</si>
  <si>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</si>
  <si>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</si>
  <si>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</si>
  <si>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</si>
  <si>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</si>
  <si>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</si>
  <si>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</si>
  <si>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</si>
  <si>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</si>
  <si>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</si>
  <si>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</si>
  <si>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</si>
  <si>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</si>
  <si>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</si>
  <si>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</si>
  <si>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</si>
  <si>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</si>
  <si>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</si>
  <si>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</si>
  <si>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</si>
  <si>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</si>
  <si>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</si>
  <si>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</si>
  <si>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</si>
  <si>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</si>
  <si>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</si>
  <si>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</si>
  <si>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</si>
  <si>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</si>
  <si>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</si>
  <si>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</si>
  <si>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</si>
  <si>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</si>
  <si>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</si>
  <si>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</si>
  <si>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</si>
  <si>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</si>
  <si>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</si>
  <si>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</si>
  <si>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</si>
  <si>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</si>
  <si>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</si>
  <si>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</si>
  <si>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</si>
  <si>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</si>
  <si>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</si>
  <si>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</si>
  <si>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</si>
  <si>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</si>
  <si>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</si>
  <si>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</si>
  <si>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</si>
  <si>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</si>
  <si>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</si>
  <si>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</si>
  <si>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</si>
  <si>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</si>
  <si>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</si>
  <si>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</si>
  <si>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</si>
  <si>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</si>
  <si>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</si>
  <si>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</si>
  <si>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</si>
  <si>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</si>
  <si>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</si>
  <si>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</si>
  <si>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</si>
  <si>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</si>
  <si>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</si>
  <si>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</si>
  <si>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</si>
  <si>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</si>
  <si>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</si>
  <si>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</si>
  <si>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</si>
  <si>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</si>
  <si>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</si>
  <si>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</si>
  <si>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</si>
  <si>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</si>
  <si>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</si>
  <si>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</si>
  <si>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</si>
  <si>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</si>
  <si>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</si>
  <si>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</si>
  <si>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</si>
  <si>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</si>
  <si>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</si>
  <si>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</si>
  <si>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</si>
  <si>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</si>
  <si>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</si>
  <si>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</si>
  <si>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</si>
  <si>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</si>
  <si>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</si>
  <si>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</si>
  <si>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</si>
  <si>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</si>
  <si>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</si>
  <si>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</si>
  <si>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</si>
  <si>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</si>
  <si>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</si>
  <si>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</si>
  <si>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</si>
  <si>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</si>
  <si>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</si>
  <si>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</si>
  <si>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</si>
  <si>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</si>
  <si>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</si>
  <si>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</si>
  <si>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</si>
  <si>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</si>
  <si>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</si>
  <si>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</si>
  <si>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</si>
  <si>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</si>
  <si>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</si>
  <si>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</si>
  <si>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</si>
  <si>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</si>
  <si>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</si>
  <si>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</si>
  <si>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</si>
  <si>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</si>
  <si>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</si>
  <si>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</si>
  <si>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</si>
  <si>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</si>
  <si>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</si>
  <si>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</si>
  <si>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</si>
  <si>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</si>
  <si>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</si>
  <si>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</si>
  <si>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</si>
  <si>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</si>
  <si>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</si>
  <si>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</si>
  <si>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</si>
  <si>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</si>
  <si>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</si>
  <si>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</si>
  <si>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</si>
  <si>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</si>
  <si>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</si>
  <si>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</si>
  <si>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</si>
  <si>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</si>
  <si>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</si>
  <si>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</si>
  <si>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</si>
  <si>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</si>
  <si>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</si>
  <si>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</si>
  <si>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</si>
  <si>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</si>
  <si>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</si>
  <si>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</si>
  <si>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</si>
  <si>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</si>
  <si>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</si>
  <si>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</si>
  <si>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</si>
  <si>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</si>
  <si>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</si>
  <si>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</si>
  <si>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</si>
  <si>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</si>
  <si>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</si>
  <si>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</si>
  <si>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</si>
  <si>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</si>
  <si>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</si>
  <si>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</si>
  <si>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</si>
  <si>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</si>
  <si>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</si>
  <si>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</si>
  <si>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</si>
  <si>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</si>
  <si>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</si>
  <si>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</si>
  <si>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</si>
  <si>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</si>
  <si>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</si>
  <si>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</si>
  <si>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</si>
  <si>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</si>
  <si>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</si>
  <si>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</si>
  <si>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</si>
  <si>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</si>
  <si>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</si>
  <si>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</si>
  <si>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</si>
  <si>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</si>
  <si>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</si>
  <si>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</si>
  <si>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</si>
  <si>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</si>
  <si>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</si>
  <si>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</si>
  <si>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</si>
  <si>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</si>
  <si>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</si>
  <si>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</si>
  <si>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</si>
  <si>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</si>
  <si>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</si>
  <si>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</si>
  <si>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</si>
  <si>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</si>
  <si>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</si>
  <si>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</si>
  <si>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</si>
  <si>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</si>
  <si>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</si>
  <si>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</si>
  <si>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</si>
  <si>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</si>
  <si>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</si>
  <si>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</si>
  <si>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</si>
  <si>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</si>
  <si>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</si>
  <si>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</si>
  <si>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</si>
  <si>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</si>
  <si>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</si>
  <si>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</si>
  <si>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</si>
  <si>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</si>
  <si>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</si>
  <si>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</si>
  <si>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</si>
  <si>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</si>
  <si>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</si>
  <si>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</si>
  <si>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</si>
  <si>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</si>
  <si>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</si>
  <si>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</si>
  <si>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</si>
  <si>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</si>
  <si>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</si>
  <si>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</si>
  <si>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</si>
  <si>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</si>
  <si>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</si>
  <si>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</si>
  <si>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</si>
  <si>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</si>
  <si>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</si>
  <si>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</si>
  <si>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</si>
  <si>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</si>
  <si>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</si>
  <si>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</si>
  <si>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</si>
  <si>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</si>
  <si>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</si>
  <si>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</si>
  <si>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</si>
  <si>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</si>
  <si>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</si>
  <si>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</si>
  <si>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</si>
  <si>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</si>
  <si>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</si>
  <si>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</si>
  <si>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</si>
  <si>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</si>
  <si>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</si>
  <si>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</si>
  <si>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</si>
  <si>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</si>
  <si>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</si>
  <si>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</si>
  <si>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</si>
  <si>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</si>
  <si>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</si>
  <si>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</si>
  <si>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</si>
  <si>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</si>
  <si>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</si>
  <si>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</si>
  <si>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</si>
  <si>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</si>
  <si>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</si>
  <si>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</si>
  <si>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</si>
  <si>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</si>
  <si>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</si>
  <si>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</si>
  <si>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</si>
  <si>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</si>
  <si>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</si>
  <si>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</si>
  <si>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</si>
  <si>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</si>
  <si>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</si>
  <si>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</si>
  <si>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</si>
  <si>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</si>
  <si>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</si>
  <si>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</si>
  <si>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</si>
  <si>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</si>
  <si>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</si>
  <si>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</si>
  <si>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</si>
  <si>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</si>
  <si>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</si>
  <si>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</si>
  <si>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</si>
  <si>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</si>
  <si>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</si>
  <si>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</si>
  <si>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</si>
  <si>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</si>
  <si>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</si>
  <si>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</si>
  <si>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</si>
  <si>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</si>
  <si>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</si>
  <si>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</si>
  <si>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</si>
  <si>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</si>
  <si>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</si>
  <si>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</si>
  <si>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</si>
  <si>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</si>
  <si>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</si>
  <si>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</si>
  <si>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</si>
  <si>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</si>
  <si>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</si>
  <si>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</si>
  <si>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</si>
  <si>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</si>
  <si>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</si>
  <si>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</si>
  <si>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</si>
  <si>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</si>
  <si>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</si>
  <si>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</si>
  <si>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</si>
  <si>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</si>
  <si>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</si>
  <si>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</si>
  <si>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</si>
  <si>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</si>
  <si>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</si>
  <si>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</si>
  <si>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</si>
  <si>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</si>
  <si>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</si>
  <si>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</si>
  <si>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</si>
  <si>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</si>
  <si>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</si>
  <si>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</si>
  <si>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</si>
  <si>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</si>
  <si>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</si>
  <si>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</si>
  <si>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</si>
  <si>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</si>
  <si>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</si>
  <si>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</si>
  <si>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</si>
  <si>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</si>
  <si>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</si>
  <si>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</si>
  <si>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</si>
  <si>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</si>
  <si>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</si>
  <si>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</si>
  <si>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</si>
  <si>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</si>
  <si>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</si>
  <si>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</si>
  <si>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</si>
  <si>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</si>
  <si>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</si>
  <si>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</si>
  <si>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</si>
  <si>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</si>
  <si>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</si>
  <si>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</si>
  <si>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</si>
  <si>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</si>
  <si>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</si>
  <si>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</si>
  <si>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</si>
  <si>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</si>
  <si>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</si>
  <si>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</si>
  <si>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</si>
  <si>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</si>
  <si>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</si>
  <si>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</si>
  <si>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</si>
  <si>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</si>
  <si>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</si>
  <si>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</si>
  <si>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</si>
  <si>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</si>
  <si>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</si>
  <si>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</si>
  <si>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</si>
  <si>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</si>
  <si>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</si>
  <si>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</si>
  <si>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</si>
  <si>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</si>
  <si>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</si>
  <si>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</si>
  <si>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</si>
  <si>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</si>
  <si>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</si>
  <si>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</si>
  <si>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</si>
  <si>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</si>
  <si>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</si>
  <si>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</si>
  <si>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</si>
  <si>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</si>
  <si>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</si>
  <si>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</si>
  <si>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</si>
  <si>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</si>
  <si>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</si>
  <si>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</si>
  <si>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</si>
  <si>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</si>
  <si>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</si>
  <si>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</si>
  <si>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</si>
  <si>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</si>
  <si>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</si>
  <si>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</si>
  <si>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</si>
  <si>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</si>
  <si>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</si>
  <si>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</si>
  <si>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</si>
  <si>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</si>
  <si>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</si>
  <si>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</si>
  <si>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</si>
  <si>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</si>
  <si>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</si>
  <si>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</si>
  <si>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</si>
  <si>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</si>
  <si>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</si>
  <si>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</si>
  <si>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</si>
  <si>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</si>
  <si>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</si>
  <si>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</si>
  <si>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</si>
  <si>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</si>
  <si>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</si>
  <si>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</si>
  <si>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</si>
  <si>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</si>
  <si>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</si>
  <si>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</si>
  <si>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</si>
  <si>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</si>
  <si>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</si>
  <si>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</si>
  <si>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</si>
  <si>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</si>
  <si>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</si>
  <si>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</si>
  <si>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</si>
  <si>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</si>
  <si>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</si>
  <si>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</si>
  <si>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</si>
  <si>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</si>
  <si>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</si>
  <si>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</si>
  <si>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</si>
  <si>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</si>
  <si>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</si>
  <si>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</si>
  <si>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</si>
  <si>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</si>
  <si>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</si>
  <si>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</si>
  <si>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</si>
  <si>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</si>
  <si>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</si>
  <si>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</si>
  <si>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</si>
  <si>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</si>
  <si>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</si>
  <si>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</si>
  <si>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</si>
  <si>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</si>
  <si>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</si>
  <si>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</si>
  <si>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</si>
  <si>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</si>
  <si>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</si>
  <si>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</si>
  <si>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</si>
  <si>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</si>
  <si>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</si>
  <si>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</si>
  <si>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</si>
  <si>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</si>
  <si>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</si>
  <si>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</si>
  <si>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</si>
  <si>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</si>
  <si>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</si>
  <si>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</si>
  <si>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</si>
  <si>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</si>
  <si>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</si>
  <si>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</si>
  <si>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</si>
  <si>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</si>
  <si>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</si>
  <si>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</si>
  <si>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</si>
  <si>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</si>
  <si>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</si>
  <si>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</si>
  <si>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</si>
  <si>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</si>
  <si>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</si>
  <si>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</si>
  <si>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</si>
  <si>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</si>
  <si>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</si>
  <si>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</si>
  <si>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</si>
  <si>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</si>
  <si>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</si>
  <si>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</si>
  <si>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</si>
  <si>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</si>
  <si>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</si>
  <si>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</si>
  <si>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</si>
  <si>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</si>
  <si>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</si>
  <si>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</si>
  <si>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</si>
  <si>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</si>
  <si>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</si>
  <si>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</si>
  <si>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</si>
  <si>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</si>
  <si>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</si>
  <si>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</si>
  <si>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</si>
  <si>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</si>
  <si>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</si>
  <si>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</si>
  <si>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</si>
  <si>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</si>
  <si>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</si>
  <si>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</si>
  <si>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</si>
  <si>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</si>
  <si>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</si>
  <si>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</si>
  <si>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</si>
  <si>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</si>
  <si>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</si>
  <si>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</si>
  <si>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</si>
  <si>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</si>
  <si>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</si>
  <si>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</si>
  <si>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</si>
  <si>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</si>
  <si>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</si>
  <si>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</si>
  <si>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</si>
  <si>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</si>
  <si>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</si>
  <si>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</si>
  <si>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</si>
  <si>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</si>
  <si>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</si>
  <si>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</si>
  <si>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</si>
  <si>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</si>
  <si>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</si>
  <si>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</si>
  <si>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</si>
  <si>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</si>
  <si>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</si>
  <si>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</si>
  <si>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</si>
  <si>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</si>
  <si>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</si>
  <si>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</si>
  <si>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</si>
  <si>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</si>
  <si>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</si>
  <si>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</si>
  <si>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</si>
  <si>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</si>
  <si>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</si>
  <si>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</si>
  <si>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</si>
  <si>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</si>
  <si>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</si>
  <si>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</si>
  <si>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</si>
  <si>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</si>
  <si>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</si>
  <si>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</si>
  <si>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</si>
  <si>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</si>
  <si>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</si>
  <si>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</si>
  <si>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</si>
  <si>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</si>
  <si>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</si>
  <si>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</si>
  <si>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</si>
  <si>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</si>
  <si>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</si>
  <si>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</si>
  <si>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</si>
  <si>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</si>
  <si>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</si>
  <si>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</si>
  <si>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</si>
  <si>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</si>
  <si>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</si>
  <si>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</si>
  <si>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</si>
  <si>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</si>
  <si>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</si>
  <si>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</si>
  <si>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</si>
  <si>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</si>
  <si>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</si>
  <si>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</si>
  <si>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</si>
  <si>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</si>
  <si>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</si>
  <si>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</si>
  <si>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</si>
  <si>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</si>
  <si>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</si>
  <si>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</si>
  <si>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</si>
  <si>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</si>
  <si>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</si>
  <si>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</si>
  <si>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</si>
  <si>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</si>
  <si>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</si>
  <si>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</si>
  <si>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</si>
  <si>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</si>
  <si>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</si>
  <si>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</si>
  <si>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</si>
  <si>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</si>
  <si>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</si>
  <si>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</si>
  <si>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</si>
  <si>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</si>
  <si>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</si>
  <si>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</si>
  <si>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</si>
  <si>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</si>
  <si>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</si>
  <si>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</si>
  <si>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</si>
  <si>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</si>
  <si>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</si>
  <si>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</si>
  <si>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</si>
  <si>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</si>
  <si>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</si>
  <si>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</si>
  <si>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</si>
  <si>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</si>
  <si>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</si>
  <si>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</si>
  <si>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</si>
  <si>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</si>
  <si>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</si>
  <si>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</si>
  <si>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</si>
  <si>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</si>
  <si>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</si>
  <si>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</si>
  <si>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</si>
  <si>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</si>
  <si>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</si>
  <si>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</si>
  <si>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</si>
  <si>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</si>
  <si>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</si>
  <si>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</si>
  <si>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</si>
  <si>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</si>
  <si>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</si>
  <si>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</si>
  <si>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</si>
  <si>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</si>
  <si>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</si>
  <si>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</si>
  <si>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</si>
  <si>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</si>
  <si>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</si>
  <si>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</si>
  <si>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</si>
  <si>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</si>
  <si>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</si>
  <si>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</si>
  <si>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</si>
  <si>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</si>
  <si>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</si>
  <si>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</si>
  <si>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</si>
  <si>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</si>
  <si>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</si>
  <si>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</si>
  <si>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</si>
  <si>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</si>
  <si>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</si>
  <si>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</si>
  <si>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</si>
  <si>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</si>
  <si>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</si>
  <si>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</si>
  <si>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</si>
  <si>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</si>
  <si>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</si>
  <si>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</si>
  <si>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</si>
  <si>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</si>
  <si>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</si>
  <si>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</si>
  <si>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</si>
  <si>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</si>
  <si>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</si>
  <si>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</si>
  <si>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</si>
  <si>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</si>
  <si>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</si>
  <si>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</si>
  <si>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</si>
  <si>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</si>
  <si>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</si>
  <si>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</si>
  <si>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</si>
  <si>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</si>
  <si>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</si>
  <si>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</si>
  <si>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</si>
  <si>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</si>
  <si>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</si>
  <si>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</si>
  <si>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</si>
  <si>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</si>
  <si>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</si>
  <si>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</si>
  <si>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</si>
  <si>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</si>
  <si>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</si>
  <si>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</si>
  <si>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</si>
  <si>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</si>
  <si>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</si>
  <si>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</si>
  <si>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</si>
  <si>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</si>
  <si>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</si>
  <si>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</si>
  <si>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</si>
  <si>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</si>
  <si>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</si>
  <si>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</si>
  <si>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</si>
  <si>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</si>
  <si>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</si>
  <si>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</si>
  <si>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</si>
  <si>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</si>
  <si>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</si>
  <si>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</si>
  <si>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</si>
  <si>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</si>
  <si>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</si>
  <si>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</si>
  <si>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</si>
  <si>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</si>
  <si>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</si>
  <si>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</si>
  <si>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</si>
  <si>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</si>
  <si>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</si>
  <si>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</si>
  <si>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</si>
  <si>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</si>
  <si>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</si>
  <si>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</si>
  <si>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</si>
  <si>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</si>
  <si>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</si>
  <si>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</si>
  <si>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</si>
  <si>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</si>
  <si>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</si>
  <si>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</si>
  <si>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</si>
  <si>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</si>
  <si>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</si>
  <si>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</si>
  <si>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</si>
  <si>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</si>
  <si>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</si>
  <si>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</si>
  <si>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</si>
  <si>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</si>
  <si>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</si>
  <si>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</si>
  <si>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</si>
  <si>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</si>
  <si>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</si>
  <si>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</si>
  <si>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</si>
  <si>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</si>
  <si>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</si>
  <si>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</si>
  <si>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</si>
  <si>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</si>
  <si>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</si>
  <si>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</si>
  <si>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</si>
  <si>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</si>
  <si>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</si>
  <si>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</si>
  <si>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</si>
  <si>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</si>
  <si>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</si>
  <si>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</si>
  <si>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</si>
  <si>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</si>
  <si>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</si>
  <si>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</si>
  <si>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</si>
  <si>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</si>
  <si>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</si>
  <si>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</si>
  <si>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</si>
  <si>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</si>
  <si>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</si>
  <si>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</si>
  <si>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</si>
  <si>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</si>
  <si>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</si>
  <si>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</si>
  <si>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</si>
  <si>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</si>
  <si>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</si>
  <si>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</si>
  <si>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</si>
  <si>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</si>
  <si>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</si>
  <si>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</si>
  <si>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</si>
  <si>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</si>
  <si>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</si>
  <si>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</si>
  <si>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</si>
  <si>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</si>
  <si>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</si>
  <si>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</si>
  <si>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</si>
  <si>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</si>
  <si>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</si>
  <si>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</si>
  <si>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</si>
  <si>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</si>
  <si>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</si>
  <si>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</si>
  <si>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</si>
  <si>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</si>
  <si>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</si>
  <si>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</si>
  <si>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</si>
  <si>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</si>
  <si>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</si>
  <si>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</si>
  <si>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</si>
  <si>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</si>
  <si>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</si>
  <si>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</si>
  <si>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</si>
  <si>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</si>
  <si>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</si>
  <si>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</si>
  <si>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</si>
  <si>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</si>
  <si>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</si>
  <si>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</si>
  <si>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</si>
  <si>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</si>
  <si>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</si>
  <si>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</si>
  <si>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</si>
  <si>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</si>
  <si>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</si>
  <si>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</si>
  <si>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</si>
  <si>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</si>
  <si>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</si>
  <si>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</si>
  <si>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</si>
  <si>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</si>
  <si>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</si>
  <si>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</si>
  <si>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</si>
  <si>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</si>
  <si>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</si>
  <si>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</si>
  <si>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</si>
  <si>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</si>
  <si>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</si>
  <si>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</si>
  <si>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</si>
  <si>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</si>
  <si>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</si>
  <si>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</si>
  <si>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</si>
  <si>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</si>
  <si>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</si>
  <si>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</si>
  <si>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</si>
  <si>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</si>
  <si>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</si>
  <si>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</si>
  <si>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</si>
  <si>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</si>
  <si>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</si>
  <si>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</si>
  <si>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</si>
  <si>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</si>
  <si>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</si>
  <si>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</si>
  <si>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</si>
  <si>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</si>
  <si>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</si>
  <si>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</si>
  <si>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</si>
  <si>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</si>
  <si>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</si>
  <si>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</si>
  <si>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</si>
  <si>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</si>
  <si>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</si>
  <si>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</si>
  <si>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</si>
  <si>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</si>
  <si>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</si>
  <si>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</si>
  <si>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</si>
  <si>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</si>
  <si>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</si>
  <si>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</si>
  <si>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</si>
  <si>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</si>
  <si>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</si>
  <si>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</si>
  <si>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</si>
  <si>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</si>
  <si>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</si>
  <si>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</si>
  <si>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</si>
  <si>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</si>
  <si>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</si>
  <si>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</si>
  <si>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</si>
  <si>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</si>
  <si>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</si>
  <si>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</si>
  <si>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</si>
  <si>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</si>
  <si>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</si>
  <si>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</si>
  <si>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</si>
  <si>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</si>
  <si>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</si>
  <si>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</si>
  <si>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</si>
  <si>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</si>
  <si>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</si>
  <si>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</si>
  <si>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</si>
  <si>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</si>
  <si>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</si>
  <si>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</si>
  <si>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</si>
  <si>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</si>
  <si>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</si>
  <si>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</si>
  <si>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</si>
  <si>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</si>
  <si>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</si>
  <si>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</si>
  <si>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</si>
  <si>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</si>
  <si>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</si>
  <si>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</si>
  <si>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</si>
  <si>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</si>
  <si>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</si>
  <si>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</si>
  <si>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</si>
  <si>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</si>
  <si>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</si>
  <si>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</si>
  <si>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</si>
  <si>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</si>
  <si>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</si>
  <si>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</si>
  <si>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</si>
  <si>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</si>
  <si>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</si>
  <si>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</si>
  <si>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</si>
  <si>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</si>
  <si>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</si>
  <si>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</si>
  <si>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</si>
  <si>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</si>
  <si>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</si>
  <si>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</si>
  <si>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</si>
  <si>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</si>
  <si>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</si>
  <si>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</si>
  <si>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</si>
  <si>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</si>
  <si>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</si>
  <si>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</si>
  <si>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</si>
  <si>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</si>
  <si>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</si>
  <si>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</si>
  <si>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</si>
  <si>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</si>
  <si>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</si>
  <si>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</si>
  <si>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</si>
  <si>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</si>
  <si>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</si>
  <si>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</si>
  <si>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</si>
  <si>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</si>
  <si>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</si>
  <si>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</si>
  <si>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</si>
  <si>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</si>
  <si>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</si>
  <si>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</si>
  <si>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</si>
  <si>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</si>
  <si>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</si>
  <si>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</si>
  <si>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</si>
  <si>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</si>
  <si>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</si>
  <si>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</si>
  <si>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</si>
  <si>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</si>
  <si>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</si>
  <si>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</si>
  <si>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</si>
  <si>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</si>
  <si>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</si>
  <si>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</si>
  <si>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</si>
  <si>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</si>
  <si>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</si>
  <si>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</si>
  <si>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</si>
  <si>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</si>
  <si>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</si>
  <si>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</si>
  <si>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</si>
  <si>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</si>
  <si>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</si>
  <si>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</si>
  <si>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</si>
  <si>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</si>
  <si>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</si>
  <si>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</si>
  <si>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</si>
  <si>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</si>
  <si>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</si>
  <si>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</si>
  <si>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</si>
  <si>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</si>
  <si>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</si>
  <si>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</si>
  <si>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</si>
  <si>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</si>
  <si>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</si>
  <si>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</si>
  <si>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</si>
  <si>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</si>
  <si>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</si>
  <si>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</si>
  <si>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</si>
  <si>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</si>
  <si>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</si>
  <si>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</si>
  <si>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</si>
  <si>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</si>
  <si>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</si>
  <si>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</si>
  <si>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</si>
  <si>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</si>
  <si>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</si>
  <si>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</si>
  <si>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</si>
  <si>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</si>
  <si>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</si>
  <si>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</si>
  <si>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</si>
  <si>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</si>
  <si>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</si>
  <si>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</si>
  <si>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</si>
  <si>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</si>
  <si>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</si>
  <si>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</si>
  <si>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</si>
  <si>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</si>
  <si>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</si>
  <si>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</si>
  <si>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</si>
  <si>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</si>
  <si>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</si>
  <si>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</si>
  <si>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</si>
  <si>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</si>
  <si>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</si>
  <si>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</si>
  <si>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</si>
  <si>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</si>
  <si>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</si>
  <si>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</si>
  <si>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</si>
  <si>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</si>
  <si>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</si>
  <si>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</si>
  <si>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</si>
  <si>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</si>
  <si>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</si>
  <si>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</si>
  <si>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</si>
  <si>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</si>
  <si>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</si>
  <si>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</si>
  <si>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</si>
  <si>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</si>
  <si>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</si>
  <si>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</si>
  <si>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</si>
  <si>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</si>
  <si>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</si>
  <si>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</si>
  <si>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</si>
  <si>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</si>
  <si>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</si>
  <si>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</si>
  <si>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</si>
  <si>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</si>
  <si>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</si>
  <si>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</si>
  <si>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</si>
  <si>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</si>
  <si>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</si>
  <si>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</si>
  <si>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</si>
  <si>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</si>
  <si>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</si>
  <si>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</si>
  <si>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</si>
  <si>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</si>
  <si>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</si>
  <si>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</si>
  <si>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</si>
  <si>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</si>
  <si>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</si>
  <si>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</si>
  <si>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</si>
  <si>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</si>
  <si>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</si>
  <si>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</si>
  <si>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</si>
  <si>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</si>
  <si>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</si>
  <si>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</si>
  <si>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</si>
  <si>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</si>
  <si>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</si>
  <si>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</si>
  <si>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</si>
  <si>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</si>
  <si>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</si>
  <si>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</si>
  <si>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</si>
  <si>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</si>
  <si>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</si>
  <si>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</si>
  <si>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</si>
  <si>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</si>
  <si>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</si>
  <si>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</si>
  <si>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</si>
  <si>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</si>
  <si>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</si>
  <si>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</si>
  <si>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</si>
  <si>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</si>
  <si>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</si>
  <si>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</si>
  <si>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</si>
  <si>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</si>
  <si>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</si>
  <si>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</si>
  <si>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</si>
  <si>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</si>
  <si>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</si>
  <si>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</si>
  <si>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</si>
  <si>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</si>
  <si>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</si>
  <si>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</si>
  <si>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</si>
  <si>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</si>
  <si>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</si>
  <si>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</si>
  <si>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</si>
  <si>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</si>
  <si>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</si>
  <si>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</si>
  <si>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</si>
  <si>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</si>
  <si>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</si>
  <si>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</si>
  <si>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</si>
  <si>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</si>
  <si>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</si>
  <si>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</si>
  <si>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</si>
  <si>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</si>
  <si>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</si>
  <si>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</si>
  <si>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</si>
  <si>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</si>
  <si>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</si>
  <si>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</si>
  <si>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</si>
  <si>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</si>
  <si>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</si>
  <si>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</si>
  <si>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</si>
  <si>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</si>
  <si>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</si>
  <si>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</si>
  <si>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</si>
  <si>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</si>
  <si>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</si>
  <si>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</si>
  <si>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</si>
  <si>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</si>
  <si>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</si>
  <si>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</si>
  <si>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</si>
  <si>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</si>
  <si>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</si>
  <si>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</si>
  <si>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</si>
  <si>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</si>
  <si>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</si>
  <si>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</si>
  <si>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</si>
  <si>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</si>
  <si>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</si>
  <si>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</si>
  <si>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</si>
  <si>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</si>
  <si>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</si>
  <si>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</si>
  <si>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</si>
  <si>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</si>
  <si>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</si>
  <si>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</si>
  <si>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</si>
  <si>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</si>
  <si>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</si>
  <si>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</si>
  <si>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</si>
  <si>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</si>
  <si>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</si>
  <si>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</si>
  <si>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</si>
  <si>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</si>
  <si>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</si>
  <si>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</si>
  <si>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</si>
  <si>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</si>
  <si>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</si>
  <si>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</si>
  <si>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</si>
  <si>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</si>
  <si>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</si>
  <si>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</si>
  <si>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</si>
  <si>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</si>
  <si>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</si>
  <si>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</si>
  <si>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</si>
  <si>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</si>
  <si>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</si>
  <si>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</si>
  <si>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</si>
  <si>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</si>
  <si>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</si>
  <si>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</si>
  <si>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</si>
  <si>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</si>
  <si>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</si>
  <si>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</si>
  <si>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</si>
  <si>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</si>
  <si>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</si>
  <si>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</si>
  <si>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</si>
  <si>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</si>
  <si>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</si>
  <si>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</si>
  <si>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</si>
  <si>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</si>
  <si>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</si>
  <si>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</si>
  <si>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</si>
  <si>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</si>
  <si>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</si>
  <si>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</si>
  <si>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</si>
  <si>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</si>
  <si>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</si>
  <si>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</si>
  <si>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</si>
  <si>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</si>
  <si>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</si>
  <si>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</si>
  <si>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</si>
  <si>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</si>
  <si>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</si>
  <si>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</si>
  <si>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</si>
  <si>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</si>
  <si>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</si>
  <si>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</si>
  <si>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</si>
  <si>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</si>
  <si>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</si>
  <si>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</si>
  <si>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</si>
  <si>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</si>
  <si>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</si>
  <si>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</si>
  <si>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</si>
  <si>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</si>
  <si>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</si>
  <si>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</si>
  <si>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</si>
  <si>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</si>
  <si>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</si>
  <si>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</si>
  <si>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</si>
  <si>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</si>
  <si>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</si>
  <si>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</si>
  <si>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</si>
  <si>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</si>
  <si>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</si>
  <si>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</si>
  <si>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</si>
  <si>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</si>
  <si>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</si>
  <si>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</si>
  <si>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</si>
  <si>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</si>
  <si>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</si>
  <si>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</si>
  <si>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</si>
  <si>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</si>
  <si>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</si>
  <si>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</si>
  <si>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</si>
  <si>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</si>
  <si>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</si>
  <si>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</si>
  <si>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</si>
  <si>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</si>
  <si>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</si>
  <si>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</si>
  <si>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</si>
  <si>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</si>
  <si>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</si>
  <si>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</si>
  <si>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</si>
  <si>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</si>
  <si>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</si>
  <si>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</si>
  <si>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</si>
  <si>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</si>
  <si>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</si>
  <si>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</si>
  <si>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</si>
  <si>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</si>
  <si>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</si>
  <si>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</si>
  <si>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</si>
  <si>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</si>
  <si>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</si>
  <si>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</si>
  <si>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</si>
  <si>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</si>
  <si>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</si>
  <si>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</si>
  <si>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</si>
  <si>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</si>
  <si>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</si>
  <si>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</si>
  <si>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</si>
  <si>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</si>
  <si>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</si>
  <si>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</si>
  <si>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</si>
  <si>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</si>
  <si>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</si>
  <si>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</si>
  <si>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</si>
  <si>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</si>
  <si>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</si>
  <si>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</si>
  <si>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</si>
  <si>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</si>
  <si>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</si>
  <si>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</si>
  <si>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</si>
  <si>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</si>
  <si>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</si>
  <si>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</si>
  <si>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</si>
  <si>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</si>
  <si>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</si>
  <si>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</si>
  <si>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</si>
  <si>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</si>
  <si>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</si>
  <si>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</si>
  <si>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</si>
  <si>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</si>
  <si>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</si>
  <si>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</si>
  <si>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</si>
  <si>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</si>
  <si>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</si>
  <si>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</si>
  <si>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</si>
  <si>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</si>
  <si>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</si>
  <si>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</si>
  <si>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</si>
  <si>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</si>
  <si>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</si>
  <si>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</si>
  <si>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</si>
  <si>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</si>
  <si>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</si>
  <si>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</si>
  <si>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</si>
  <si>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</si>
  <si>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</si>
  <si>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</si>
  <si>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</si>
  <si>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</si>
  <si>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</si>
  <si>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</si>
  <si>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</si>
  <si>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</si>
  <si>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</si>
  <si>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</si>
  <si>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</si>
  <si>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</si>
  <si>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</si>
  <si>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</si>
  <si>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</si>
  <si>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</si>
  <si>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</si>
  <si>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</si>
  <si>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</si>
  <si>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</si>
  <si>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</si>
  <si>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</si>
  <si>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</si>
  <si>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</si>
  <si>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</si>
  <si>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</si>
  <si>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</si>
  <si>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</si>
  <si>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</si>
  <si>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</si>
  <si>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</si>
  <si>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</si>
  <si>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</si>
  <si>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</si>
  <si>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</si>
  <si>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</si>
  <si>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</si>
  <si>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</si>
  <si>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</si>
  <si>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</si>
  <si>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</si>
  <si>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</si>
  <si>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</si>
  <si>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</si>
  <si>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</si>
  <si>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</si>
  <si>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</si>
  <si>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</si>
  <si>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</si>
  <si>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</si>
  <si>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</si>
  <si>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</si>
  <si>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</si>
  <si>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</si>
  <si>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</si>
  <si>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</si>
  <si>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</si>
  <si>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</si>
  <si>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</si>
  <si>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</si>
  <si>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</si>
  <si>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</si>
  <si>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</si>
  <si>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</si>
  <si>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</si>
  <si>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</si>
  <si>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</si>
  <si>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</si>
  <si>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</si>
  <si>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</si>
  <si>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</si>
  <si>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</si>
  <si>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</si>
  <si>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</si>
  <si>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</si>
  <si>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</si>
  <si>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</si>
  <si>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</si>
  <si>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</si>
  <si>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</si>
  <si>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</si>
  <si>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</si>
  <si>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</si>
  <si>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</si>
  <si>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</si>
  <si>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</si>
  <si>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</si>
  <si>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</si>
  <si>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</si>
  <si>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</si>
  <si>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</si>
  <si>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</si>
  <si>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</si>
  <si>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</si>
  <si>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</si>
  <si>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</si>
  <si>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</si>
  <si>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</si>
  <si>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</si>
  <si>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</si>
  <si>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</si>
  <si>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</si>
  <si>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</si>
  <si>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</si>
  <si>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</si>
  <si>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</si>
  <si>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</si>
  <si>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</si>
  <si>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</si>
  <si>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</si>
  <si>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</si>
  <si>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</si>
  <si>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</si>
  <si>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</si>
  <si>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</si>
  <si>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</si>
  <si>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</si>
  <si>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</si>
  <si>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</si>
  <si>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</si>
  <si>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</si>
  <si>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</si>
  <si>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</si>
  <si>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</si>
  <si>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</si>
  <si>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</si>
  <si>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</si>
  <si>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</si>
  <si>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</si>
  <si>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</si>
  <si>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</si>
  <si>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</si>
  <si>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</si>
  <si>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</si>
  <si>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</si>
  <si>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</si>
  <si>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</si>
  <si>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</si>
  <si>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</si>
  <si>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</si>
  <si>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</si>
  <si>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</si>
  <si>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</si>
  <si>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</si>
  <si>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</si>
  <si>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</si>
  <si>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</si>
  <si>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</si>
  <si>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</si>
  <si>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</si>
  <si>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</si>
  <si>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</si>
  <si>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</si>
  <si>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</si>
  <si>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</si>
  <si>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</si>
  <si>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</si>
  <si>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</si>
  <si>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</si>
  <si>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</si>
  <si>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</si>
  <si>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</si>
  <si>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</si>
  <si>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</si>
  <si>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</si>
  <si>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</si>
  <si>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</si>
  <si>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</si>
  <si>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</si>
  <si>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</si>
  <si>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</si>
  <si>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</si>
  <si>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</si>
  <si>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</si>
  <si>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</si>
  <si>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</si>
  <si>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</si>
  <si>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</si>
  <si>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</si>
  <si>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</si>
  <si>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</si>
  <si>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</si>
  <si>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</si>
  <si>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</si>
  <si>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</si>
  <si>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</si>
  <si>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</si>
  <si>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</si>
  <si>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</si>
  <si>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</si>
  <si>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</si>
  <si>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</si>
  <si>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</si>
  <si>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</si>
  <si>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</si>
  <si>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</si>
  <si>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</si>
  <si>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</si>
  <si>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</si>
  <si>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</si>
  <si>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</si>
  <si>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</si>
  <si>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</si>
  <si>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</si>
  <si>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</si>
  <si>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</si>
  <si>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</si>
  <si>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</si>
  <si>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</si>
  <si>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</si>
  <si>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</si>
  <si>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</si>
  <si>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</si>
  <si>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</si>
  <si>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</si>
  <si>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</si>
  <si>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</si>
  <si>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</si>
  <si>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</si>
  <si>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</si>
  <si>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</si>
  <si>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</si>
  <si>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</si>
  <si>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</si>
  <si>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</si>
  <si>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</si>
  <si>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</si>
  <si>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</si>
  <si>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</si>
  <si>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</si>
  <si>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</si>
  <si>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</si>
  <si>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</si>
  <si>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</si>
  <si>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</si>
  <si>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</si>
  <si>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</si>
  <si>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</si>
  <si>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</si>
  <si>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</si>
  <si>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</si>
  <si>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</si>
  <si>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</si>
  <si>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</si>
  <si>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</si>
  <si>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</si>
  <si>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</si>
  <si>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</si>
  <si>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</si>
  <si>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</si>
  <si>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</si>
  <si>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</si>
  <si>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</si>
  <si>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</si>
  <si>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</si>
  <si>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</si>
  <si>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</si>
  <si>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</si>
  <si>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</si>
  <si>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</si>
  <si>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</si>
  <si>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</si>
  <si>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</si>
  <si>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</si>
  <si>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</si>
  <si>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</si>
  <si>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</si>
  <si>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</si>
  <si>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</si>
  <si>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</si>
  <si>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</si>
  <si>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</si>
  <si>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</si>
  <si>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</si>
  <si>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</si>
  <si>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</si>
  <si>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</si>
  <si>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</si>
  <si>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</si>
  <si>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</si>
  <si>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</si>
  <si>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</si>
  <si>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</si>
  <si>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</si>
  <si>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</si>
  <si>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</si>
  <si>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</si>
  <si>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</si>
  <si>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</si>
  <si>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</si>
  <si>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</si>
  <si>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</si>
  <si>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</si>
  <si>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</si>
  <si>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</si>
  <si>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</si>
  <si>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</si>
  <si>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</si>
  <si>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</si>
  <si>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</si>
  <si>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</si>
  <si>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</si>
  <si>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</si>
  <si>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</si>
  <si>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</si>
  <si>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</si>
  <si>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</si>
  <si>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</si>
  <si>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</si>
  <si>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</si>
  <si>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</si>
  <si>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</si>
  <si>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</si>
  <si>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</si>
  <si>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</si>
  <si>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</si>
  <si>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</si>
  <si>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</si>
  <si>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</si>
  <si>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</si>
  <si>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</si>
  <si>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</si>
  <si>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</si>
  <si>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</si>
  <si>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</si>
  <si>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</si>
  <si>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</si>
  <si>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</si>
  <si>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</si>
  <si>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</si>
  <si>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</si>
  <si>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</si>
  <si>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</si>
  <si>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</si>
  <si>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</si>
  <si>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</si>
  <si>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</si>
  <si>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</si>
  <si>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</si>
  <si>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</si>
  <si>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</si>
  <si>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</si>
  <si>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</si>
  <si>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</si>
  <si>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</si>
  <si>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</si>
  <si>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</si>
  <si>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</si>
  <si>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</si>
  <si>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</si>
  <si>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</si>
  <si>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</si>
  <si>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</si>
  <si>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</si>
  <si>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</si>
  <si>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</si>
  <si>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</si>
  <si>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</si>
  <si>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</si>
  <si>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</si>
  <si>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</si>
  <si>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</si>
  <si>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</si>
  <si>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</si>
  <si>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</si>
  <si>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</si>
  <si>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</si>
  <si>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</si>
  <si>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</si>
  <si>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</si>
  <si>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</si>
  <si>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</si>
  <si>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</si>
  <si>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</si>
  <si>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</si>
  <si>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</si>
  <si>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</si>
  <si>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</si>
  <si>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</si>
  <si>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</si>
  <si>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</si>
  <si>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</si>
  <si>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</si>
  <si>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</si>
  <si>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</si>
  <si>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</si>
  <si>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</si>
  <si>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</si>
  <si>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</si>
  <si>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</si>
  <si>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</si>
  <si>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</si>
  <si>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</si>
  <si>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</si>
  <si>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</si>
  <si>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</si>
  <si>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</si>
  <si>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</si>
  <si>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</si>
  <si>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</si>
  <si>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</si>
  <si>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</si>
  <si>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</si>
  <si>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</si>
  <si>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</si>
  <si>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</si>
  <si>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</si>
  <si>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</si>
  <si>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</si>
  <si>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</si>
  <si>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</si>
  <si>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</si>
  <si>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</si>
  <si>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</si>
  <si>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</si>
  <si>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</si>
  <si>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</si>
  <si>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</si>
  <si>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</si>
  <si>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</si>
  <si>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</si>
  <si>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</si>
  <si>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</si>
  <si>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</si>
  <si>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</si>
  <si>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</si>
  <si>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</si>
  <si>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</si>
  <si>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</si>
  <si>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</si>
  <si>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</si>
  <si>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</si>
  <si>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</si>
  <si>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</si>
  <si>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</si>
  <si>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</si>
  <si>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</si>
  <si>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</si>
  <si>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</si>
  <si>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</si>
  <si>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</si>
  <si>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</si>
  <si>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</si>
  <si>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</si>
  <si>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</si>
  <si>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</si>
  <si>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</si>
  <si>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</si>
  <si>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</si>
  <si>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</si>
  <si>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</si>
  <si>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</si>
  <si>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</si>
  <si>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</si>
  <si>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</si>
  <si>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</si>
  <si>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</si>
  <si>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</si>
  <si>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</si>
  <si>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</si>
  <si>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</si>
  <si>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</si>
  <si>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</si>
  <si>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</si>
  <si>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</si>
  <si>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</si>
  <si>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</si>
  <si>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</si>
  <si>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</si>
  <si>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</si>
  <si>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</si>
  <si>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</si>
  <si>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</si>
  <si>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</si>
  <si>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</si>
  <si>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</si>
  <si>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</si>
  <si>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</si>
  <si>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</si>
  <si>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</si>
  <si>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</si>
  <si>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</si>
  <si>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</si>
  <si>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</si>
  <si>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</si>
  <si>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</si>
  <si>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</si>
  <si>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</si>
  <si>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</si>
  <si>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</si>
  <si>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</si>
  <si>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</si>
  <si>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</si>
  <si>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</si>
  <si>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</si>
  <si>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</si>
  <si>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</si>
  <si>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</si>
  <si>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</si>
  <si>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</si>
  <si>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</si>
  <si>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</si>
  <si>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</si>
  <si>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</si>
  <si>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</si>
  <si>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</si>
  <si>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</si>
  <si>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</si>
  <si>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</si>
  <si>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</si>
  <si>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</si>
  <si>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</si>
  <si>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</si>
  <si>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</si>
  <si>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</si>
  <si>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</si>
  <si>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</si>
  <si>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</si>
  <si>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</si>
  <si>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</si>
  <si>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</si>
  <si>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</si>
  <si>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</si>
  <si>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</si>
  <si>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</si>
  <si>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</si>
  <si>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</si>
  <si>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</si>
  <si>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</si>
  <si>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</si>
  <si>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</si>
  <si>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</si>
  <si>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</si>
  <si>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</si>
  <si>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</si>
  <si>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</si>
  <si>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</si>
  <si>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</si>
  <si>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</si>
  <si>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</si>
  <si>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</si>
  <si>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</si>
  <si>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</si>
  <si>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</si>
  <si>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</si>
  <si>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</si>
  <si>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</si>
  <si>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</si>
  <si>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</si>
  <si>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</si>
  <si>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</si>
  <si>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</si>
  <si>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</si>
  <si>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</si>
  <si>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</si>
  <si>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</si>
  <si>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</si>
  <si>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</si>
  <si>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</si>
  <si>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</si>
  <si>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</si>
  <si>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</si>
  <si>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</si>
  <si>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</si>
  <si>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</si>
  <si>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</si>
  <si>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</si>
  <si>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</si>
  <si>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</si>
  <si>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</si>
  <si>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</si>
  <si>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</si>
  <si>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</si>
  <si>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</si>
  <si>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</si>
  <si>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</si>
  <si>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</si>
  <si>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</si>
  <si>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</si>
  <si>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</si>
  <si>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</si>
  <si>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</si>
  <si>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</si>
  <si>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</si>
  <si>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</si>
  <si>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</si>
  <si>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</si>
  <si>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</si>
  <si>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</si>
  <si>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</si>
  <si>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</si>
  <si>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</si>
  <si>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</si>
  <si>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</si>
  <si>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</si>
  <si>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</si>
  <si>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</si>
  <si>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</si>
  <si>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</si>
  <si>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</si>
  <si>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</si>
  <si>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</si>
  <si>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</si>
  <si>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</si>
  <si>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</si>
  <si>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</si>
  <si>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</si>
  <si>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</si>
  <si>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</si>
  <si>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</si>
  <si>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</si>
  <si>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</si>
  <si>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</si>
  <si>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</si>
  <si>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</si>
  <si>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</si>
  <si>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</si>
  <si>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</si>
  <si>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</si>
  <si>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</si>
  <si>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</si>
  <si>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</si>
  <si>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</si>
  <si>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</si>
  <si>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</si>
  <si>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</si>
  <si>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</si>
  <si>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</si>
  <si>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</si>
  <si>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</si>
  <si>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</si>
  <si>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</si>
  <si>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</si>
  <si>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</si>
  <si>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</si>
  <si>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</si>
  <si>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</si>
  <si>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</si>
  <si>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</si>
  <si>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</si>
  <si>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</si>
  <si>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</si>
  <si>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</si>
  <si>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</si>
  <si>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</si>
  <si>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</si>
  <si>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</si>
  <si>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</si>
  <si>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</si>
  <si>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</si>
  <si>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</si>
  <si>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</si>
  <si>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</si>
  <si>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</si>
  <si>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</si>
  <si>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</si>
  <si>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</si>
  <si>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</si>
  <si>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</si>
  <si>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</si>
  <si>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</si>
  <si>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</si>
  <si>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</si>
  <si>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</si>
  <si>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</si>
  <si>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</si>
  <si>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</si>
  <si>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</si>
  <si>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</si>
  <si>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</si>
  <si>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</si>
  <si>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</si>
  <si>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</si>
  <si>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</si>
  <si>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</si>
  <si>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</si>
  <si>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</si>
  <si>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</si>
  <si>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</si>
  <si>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</si>
  <si>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</si>
  <si>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</si>
  <si>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</si>
  <si>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</si>
  <si>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</si>
  <si>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</si>
  <si>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</si>
  <si>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</si>
  <si>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</si>
  <si>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</si>
  <si>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</si>
  <si>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</si>
  <si>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</si>
  <si>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</si>
  <si>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</si>
  <si>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</si>
  <si>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</si>
  <si>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</si>
  <si>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</si>
  <si>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</si>
  <si>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</si>
  <si>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</si>
  <si>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</si>
  <si>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</si>
  <si>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</si>
  <si>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</si>
  <si>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</si>
  <si>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</si>
  <si>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</si>
  <si>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</si>
  <si>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</si>
  <si>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</si>
  <si>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</si>
  <si>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</si>
  <si>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</si>
  <si>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</si>
  <si>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</si>
  <si>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</si>
  <si>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</si>
  <si>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</si>
  <si>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</si>
  <si>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</si>
  <si>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</si>
  <si>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</si>
  <si>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</si>
  <si>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</si>
  <si>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</si>
  <si>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</si>
  <si>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</si>
  <si>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</si>
  <si>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</si>
  <si>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</si>
  <si>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</si>
  <si>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</si>
  <si>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</si>
  <si>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</si>
  <si>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</si>
  <si>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</si>
  <si>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</si>
  <si>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</si>
  <si>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</si>
  <si>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</si>
  <si>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</si>
  <si>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</si>
  <si>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</si>
  <si>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</si>
  <si>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</si>
  <si>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</si>
  <si>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</si>
  <si>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</si>
  <si>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</si>
  <si>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</si>
  <si>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</si>
  <si>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</si>
  <si>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</si>
  <si>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</si>
  <si>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</si>
  <si>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</si>
  <si>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</si>
  <si>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</si>
  <si>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</si>
  <si>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</si>
  <si>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</si>
  <si>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</si>
  <si>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</si>
  <si>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</si>
  <si>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</si>
  <si>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</si>
  <si>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</si>
  <si>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</si>
  <si>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</si>
  <si>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</si>
  <si>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</si>
  <si>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</si>
  <si>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</si>
  <si>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</si>
  <si>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</si>
  <si>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</si>
  <si>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</si>
  <si>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</si>
  <si>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</si>
  <si>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</si>
  <si>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</si>
  <si>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</si>
  <si>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</si>
  <si>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</si>
  <si>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</si>
  <si>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</si>
  <si>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</si>
  <si>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</si>
  <si>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</si>
  <si>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</si>
  <si>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</si>
  <si>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</si>
  <si>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</si>
  <si>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</si>
  <si>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</si>
  <si>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</si>
  <si>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</si>
  <si>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</si>
  <si>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</si>
  <si>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</si>
  <si>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</si>
  <si>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</si>
  <si>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</si>
  <si>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</si>
  <si>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</si>
  <si>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</si>
  <si>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</si>
  <si>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</si>
  <si>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</si>
  <si>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</si>
  <si>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</si>
  <si>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</si>
  <si>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</si>
  <si>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</si>
  <si>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</si>
  <si>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</si>
  <si>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</si>
  <si>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</si>
  <si>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</si>
  <si>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</si>
  <si>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</si>
  <si>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</si>
  <si>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</si>
  <si>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</si>
  <si>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</si>
  <si>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</si>
  <si>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</si>
  <si>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</si>
  <si>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</si>
  <si>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</si>
  <si>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</si>
  <si>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</si>
  <si>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</si>
  <si>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</si>
  <si>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</si>
  <si>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</si>
  <si>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</si>
  <si>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</si>
  <si>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</si>
  <si>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</si>
  <si>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</si>
  <si>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</si>
  <si>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</si>
  <si>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</si>
  <si>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</si>
  <si>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</si>
  <si>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</si>
  <si>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</si>
  <si>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</si>
  <si>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</si>
  <si>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</si>
  <si>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</si>
  <si>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</si>
  <si>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</si>
  <si>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</si>
  <si>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</si>
  <si>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</si>
  <si>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</si>
  <si>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</si>
  <si>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</si>
  <si>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</si>
  <si>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</si>
  <si>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</si>
  <si>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</si>
  <si>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</si>
  <si>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</si>
  <si>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</si>
  <si>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</si>
  <si>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</si>
  <si>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</si>
  <si>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</si>
  <si>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</si>
  <si>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</si>
  <si>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</si>
  <si>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</si>
  <si>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</si>
  <si>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</si>
  <si>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</si>
  <si>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</si>
  <si>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</si>
  <si>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</si>
  <si>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</si>
  <si>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</si>
  <si>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</si>
  <si>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</si>
  <si>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</si>
  <si>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</si>
  <si>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</si>
  <si>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</si>
  <si>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</si>
  <si>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</si>
  <si>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</si>
  <si>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</si>
  <si>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</si>
  <si>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</si>
  <si>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</si>
  <si>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</si>
  <si>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</si>
  <si>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</si>
  <si>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</si>
  <si>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</si>
  <si>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</si>
  <si>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</si>
  <si>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</si>
  <si>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</si>
  <si>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</si>
  <si>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</si>
  <si>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</si>
  <si>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</si>
  <si>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</si>
  <si>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</si>
  <si>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</si>
  <si>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</si>
  <si>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</si>
  <si>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</si>
  <si>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</si>
  <si>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</si>
  <si>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</si>
  <si>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</si>
  <si>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</si>
  <si>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</si>
  <si>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</si>
  <si>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</si>
  <si>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</si>
  <si>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</si>
  <si>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</si>
  <si>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</si>
  <si>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</si>
  <si>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</si>
  <si>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</si>
  <si>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</si>
  <si>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</si>
  <si>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</si>
  <si>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</si>
  <si>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</si>
  <si>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</si>
  <si>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</si>
  <si>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</si>
  <si>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</si>
  <si>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</si>
  <si>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</si>
  <si>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</si>
  <si>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</si>
  <si>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</si>
  <si>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</si>
  <si>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</si>
  <si>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</si>
  <si>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</si>
  <si>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</si>
  <si>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</si>
  <si>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</si>
  <si>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</si>
  <si>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</si>
  <si>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</si>
  <si>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</si>
  <si>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</si>
  <si>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</si>
  <si>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</si>
  <si>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</si>
  <si>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</si>
  <si>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</si>
  <si>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</si>
  <si>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</si>
  <si>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</si>
  <si>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</si>
  <si>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</si>
  <si>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</si>
  <si>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</si>
  <si>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</si>
  <si>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</si>
  <si>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</si>
  <si>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</si>
  <si>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</si>
  <si>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</si>
  <si>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</si>
  <si>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</si>
  <si>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</si>
  <si>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</si>
  <si>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</si>
  <si>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</si>
  <si>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</si>
  <si>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</si>
  <si>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</si>
  <si>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</si>
  <si>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</si>
  <si>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</si>
  <si>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</si>
  <si>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</si>
  <si>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</si>
  <si>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</si>
  <si>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</si>
  <si>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</si>
  <si>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</si>
  <si>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</si>
  <si>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</si>
  <si>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</si>
  <si>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</si>
  <si>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</si>
  <si>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</si>
  <si>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</si>
  <si>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</si>
  <si>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</si>
  <si>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</si>
  <si>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</si>
  <si>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</si>
  <si>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</si>
  <si>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</si>
  <si>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</si>
  <si>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</si>
  <si>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</si>
  <si>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</si>
  <si>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</si>
  <si>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</si>
  <si>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</si>
  <si>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</si>
  <si>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</si>
  <si>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</si>
  <si>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</si>
  <si>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</si>
  <si>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</si>
  <si>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</si>
  <si>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</si>
  <si>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</si>
  <si>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</si>
  <si>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</si>
  <si>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</si>
  <si>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</si>
  <si>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</si>
  <si>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</si>
  <si>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</si>
  <si>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</si>
  <si>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</si>
  <si>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</si>
  <si>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</si>
  <si>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</si>
  <si>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</si>
  <si>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</si>
  <si>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</si>
  <si>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</si>
  <si>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</si>
  <si>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</si>
  <si>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</si>
  <si>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</si>
  <si>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</si>
  <si>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</si>
  <si>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</si>
  <si>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</si>
  <si>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</si>
  <si>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</si>
  <si>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</si>
  <si>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</si>
  <si>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</si>
  <si>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</si>
  <si>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</si>
  <si>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</si>
  <si>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</si>
  <si>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</si>
  <si>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</si>
  <si>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</si>
  <si>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</si>
  <si>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</si>
  <si>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</si>
  <si>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</si>
  <si>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</si>
  <si>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</si>
  <si>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</si>
  <si>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</si>
  <si>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</si>
  <si>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</si>
  <si>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</si>
  <si>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</si>
  <si>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</si>
  <si>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</si>
  <si>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</si>
  <si>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</si>
  <si>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</si>
  <si>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</si>
  <si>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</si>
  <si>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</si>
  <si>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</si>
  <si>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</si>
  <si>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</si>
  <si>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</si>
  <si>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</si>
  <si>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</si>
  <si>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</si>
  <si>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</si>
  <si>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</si>
  <si>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</si>
  <si>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</si>
  <si>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</si>
  <si>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</si>
  <si>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</si>
  <si>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</si>
  <si>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</si>
  <si>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</si>
  <si>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</si>
  <si>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</si>
  <si>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</si>
  <si>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</si>
  <si>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</si>
  <si>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</si>
  <si>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</si>
  <si>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</si>
  <si>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</si>
  <si>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</si>
  <si>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</si>
  <si>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</si>
  <si>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</si>
  <si>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</si>
  <si>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</si>
  <si>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</si>
  <si>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</si>
  <si>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</si>
  <si>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</si>
  <si>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</si>
  <si>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</si>
  <si>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</si>
  <si>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</si>
  <si>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</si>
  <si>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</si>
  <si>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</si>
  <si>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</si>
  <si>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</si>
  <si>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</si>
  <si>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</si>
  <si>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</si>
  <si>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</si>
  <si>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</si>
  <si>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</si>
  <si>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</si>
  <si>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</si>
  <si>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</si>
  <si>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</si>
  <si>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</si>
  <si>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</si>
  <si>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</si>
  <si>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</si>
  <si>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</si>
  <si>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</si>
  <si>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</si>
  <si>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</si>
  <si>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</si>
  <si>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</si>
  <si>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</si>
  <si>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</si>
  <si>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</si>
  <si>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</si>
  <si>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</si>
  <si>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</si>
  <si>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</si>
  <si>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</si>
  <si>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</si>
  <si>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</si>
  <si>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</si>
  <si>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</si>
  <si>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</si>
  <si>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</si>
  <si>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</si>
  <si>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</si>
  <si>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</si>
  <si>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</si>
  <si>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</si>
  <si>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</si>
  <si>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</si>
  <si>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</si>
  <si>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</si>
  <si>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</si>
  <si>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</si>
  <si>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</si>
  <si>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</si>
  <si>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</si>
  <si>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</si>
  <si>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</si>
  <si>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</si>
  <si>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</si>
  <si>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</si>
  <si>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</si>
  <si>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</si>
  <si>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</si>
  <si>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</si>
  <si>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</si>
  <si>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</si>
  <si>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</si>
  <si>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</si>
  <si>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</si>
  <si>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</si>
  <si>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</si>
  <si>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</si>
  <si>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</si>
  <si>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</si>
  <si>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</si>
  <si>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</si>
  <si>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</si>
  <si>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</si>
  <si>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</si>
  <si>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</si>
  <si>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</si>
  <si>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</si>
  <si>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</si>
  <si>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</si>
  <si>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</si>
  <si>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</si>
  <si>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</si>
  <si>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</si>
  <si>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</si>
  <si>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</si>
  <si>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</si>
  <si>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</si>
  <si>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</si>
  <si>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</si>
  <si>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</si>
  <si>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</si>
  <si>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</si>
  <si>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</si>
  <si>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</si>
  <si>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</si>
  <si>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</si>
  <si>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</si>
  <si>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</si>
  <si>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</si>
  <si>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</si>
  <si>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</si>
  <si>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</si>
  <si>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</si>
  <si>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</si>
  <si>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</si>
  <si>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</si>
  <si>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</si>
  <si>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</si>
  <si>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</si>
  <si>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</si>
  <si>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</si>
  <si>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</si>
  <si>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</si>
  <si>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</si>
  <si>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</si>
  <si>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</si>
  <si>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</si>
  <si>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</si>
  <si>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</si>
  <si>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</si>
  <si>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</si>
  <si>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</si>
  <si>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</si>
  <si>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</si>
  <si>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</si>
  <si>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</si>
  <si>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</si>
  <si>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</si>
  <si>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</si>
  <si>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</si>
  <si>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</si>
  <si>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</si>
  <si>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</si>
  <si>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</si>
  <si>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</si>
  <si>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</si>
  <si>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</si>
  <si>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</si>
  <si>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</si>
  <si>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</si>
  <si>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</si>
  <si>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</si>
  <si>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</si>
  <si>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</si>
  <si>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</si>
  <si>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</si>
  <si>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</si>
  <si>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</si>
  <si>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</si>
  <si>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</si>
  <si>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</si>
  <si>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</si>
  <si>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</si>
  <si>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</si>
  <si>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</si>
  <si>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</si>
  <si>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</si>
  <si>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</si>
  <si>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</si>
  <si>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</si>
  <si>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</si>
  <si>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</si>
  <si>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</si>
  <si>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</si>
  <si>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</si>
  <si>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</si>
  <si>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</si>
  <si>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</si>
  <si>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</si>
  <si>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</si>
  <si>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</si>
  <si>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</si>
  <si>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</si>
  <si>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</si>
  <si>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</si>
  <si>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</si>
  <si>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</si>
  <si>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</si>
  <si>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</si>
  <si>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</si>
  <si>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</si>
  <si>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</si>
  <si>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</si>
  <si>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</si>
  <si>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</si>
  <si>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</si>
  <si>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</si>
  <si>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</si>
  <si>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</si>
  <si>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</si>
  <si>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</si>
  <si>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</si>
  <si>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</si>
  <si>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</si>
  <si>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</si>
  <si>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</si>
  <si>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</si>
  <si>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</si>
  <si>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</si>
  <si>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</si>
  <si>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</si>
  <si>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</si>
  <si>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</si>
  <si>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</si>
  <si>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</si>
  <si>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</si>
  <si>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</si>
  <si>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</si>
  <si>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</si>
  <si>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</si>
  <si>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</si>
  <si>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</si>
  <si>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</si>
  <si>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</si>
  <si>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</si>
  <si>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</si>
  <si>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</si>
  <si>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</si>
  <si>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</si>
  <si>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</si>
  <si>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</si>
  <si>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</si>
  <si>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</si>
  <si>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</si>
  <si>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</si>
  <si>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</si>
  <si>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</si>
  <si>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</si>
  <si>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</si>
  <si>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</si>
  <si>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</si>
  <si>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</si>
  <si>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</si>
  <si>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</si>
  <si>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</si>
  <si>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</si>
  <si>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</si>
  <si>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</si>
  <si>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</si>
  <si>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</si>
  <si>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</si>
  <si>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</si>
  <si>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</si>
  <si>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</si>
  <si>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</si>
  <si>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</si>
  <si>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</si>
  <si>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</si>
  <si>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</si>
  <si>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</si>
  <si>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</si>
  <si>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</si>
  <si>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</si>
  <si>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</si>
  <si>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</si>
  <si>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</si>
  <si>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</si>
  <si>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</si>
  <si>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</si>
  <si>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</si>
  <si>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</si>
  <si>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</si>
  <si>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</si>
  <si>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</si>
  <si>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</si>
  <si>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</si>
  <si>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</si>
  <si>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</si>
  <si>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</si>
  <si>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</si>
  <si>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</si>
  <si>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</si>
  <si>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</si>
  <si>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</si>
  <si>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</si>
  <si>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</si>
  <si>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</si>
  <si>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</si>
  <si>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</si>
  <si>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</si>
  <si>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</si>
  <si>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</si>
  <si>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</si>
  <si>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</si>
  <si>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</si>
  <si>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</si>
  <si>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</si>
  <si>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</si>
  <si>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</si>
  <si>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</si>
  <si>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</si>
  <si>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</si>
  <si>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</si>
  <si>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</si>
  <si>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</si>
  <si>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</si>
  <si>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</si>
  <si>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</si>
  <si>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</si>
  <si>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</si>
  <si>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</si>
  <si>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</si>
  <si>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</si>
  <si>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</si>
  <si>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</si>
  <si>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</si>
  <si>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</si>
  <si>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</si>
  <si>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</si>
  <si>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</si>
  <si>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</si>
  <si>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</si>
  <si>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</si>
  <si>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</si>
  <si>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</si>
  <si>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</si>
  <si>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</si>
  <si>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</si>
  <si>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</si>
  <si>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</si>
  <si>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</si>
  <si>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</si>
  <si>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</si>
  <si>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</si>
  <si>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</si>
  <si>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</si>
  <si>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</si>
  <si>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</si>
  <si>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</si>
  <si>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</si>
  <si>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</si>
  <si>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</si>
  <si>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</si>
  <si>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</si>
  <si>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</si>
  <si>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</si>
  <si>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</si>
  <si>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</si>
  <si>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</si>
  <si>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</si>
  <si>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</si>
  <si>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</si>
  <si>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</si>
  <si>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</si>
  <si>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</si>
  <si>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</si>
  <si>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</si>
  <si>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</si>
  <si>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</si>
  <si>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</si>
  <si>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</si>
  <si>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</si>
  <si>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</si>
  <si>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</si>
  <si>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</si>
  <si>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</si>
  <si>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</si>
  <si>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</si>
  <si>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</si>
  <si>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</si>
  <si>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</si>
  <si>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</si>
  <si>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</si>
  <si>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</si>
  <si>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</si>
  <si>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</si>
  <si>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</si>
  <si>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</si>
  <si>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</si>
  <si>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</si>
  <si>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</si>
  <si>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</si>
  <si>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</si>
  <si>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</si>
  <si>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</si>
  <si>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</si>
  <si>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</si>
  <si>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</si>
  <si>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</si>
  <si>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</si>
  <si>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</si>
  <si>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</si>
  <si>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</si>
  <si>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</si>
  <si>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</si>
  <si>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</si>
  <si>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</si>
  <si>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</si>
  <si>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</si>
  <si>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</si>
  <si>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</si>
  <si>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</si>
  <si>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</si>
  <si>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</si>
  <si>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</si>
  <si>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</si>
  <si>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</si>
  <si>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</si>
  <si>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</si>
  <si>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</si>
  <si>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</si>
  <si>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</si>
  <si>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</si>
  <si>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</si>
  <si>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</si>
  <si>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</si>
  <si>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</si>
  <si>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</si>
  <si>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</si>
  <si>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</si>
  <si>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</si>
  <si>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</si>
  <si>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</si>
  <si>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</si>
  <si>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</si>
  <si>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</si>
  <si>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</si>
  <si>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</si>
  <si>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</si>
  <si>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</si>
  <si>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</si>
  <si>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</si>
  <si>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</si>
  <si>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</si>
  <si>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</si>
  <si>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</si>
  <si>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</si>
  <si>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</si>
  <si>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</si>
  <si>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</si>
  <si>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</si>
  <si>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</si>
  <si>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</si>
  <si>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</si>
  <si>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</si>
  <si>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</si>
  <si>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</si>
  <si>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</si>
  <si>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</si>
  <si>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</si>
  <si>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</si>
  <si>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</si>
  <si>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</si>
  <si>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</si>
  <si>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</si>
  <si>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</si>
  <si>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</si>
  <si>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</si>
  <si>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</si>
  <si>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</si>
  <si>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</si>
  <si>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</si>
  <si>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</si>
  <si>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</si>
  <si>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</si>
  <si>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</si>
  <si>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</si>
  <si>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</si>
  <si>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</si>
  <si>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</si>
  <si>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</si>
  <si>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</si>
  <si>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</si>
  <si>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</si>
  <si>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</si>
  <si>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</si>
  <si>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</si>
  <si>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</si>
  <si>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</si>
  <si>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</si>
  <si>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</si>
  <si>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</si>
  <si>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</si>
  <si>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</si>
  <si>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</si>
  <si>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</si>
  <si>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</si>
  <si>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</si>
  <si>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</si>
  <si>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</si>
  <si>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</si>
  <si>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</si>
  <si>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</si>
  <si>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</si>
  <si>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</si>
  <si>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</si>
  <si>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</si>
  <si>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</si>
  <si>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</si>
  <si>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</si>
  <si>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</si>
  <si>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</si>
  <si>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</si>
  <si>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</si>
  <si>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</si>
  <si>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</si>
  <si>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</si>
  <si>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</si>
  <si>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</si>
  <si>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</si>
  <si>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</si>
  <si>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</si>
  <si>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</si>
  <si>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</si>
  <si>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</si>
  <si>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</si>
  <si>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</si>
  <si>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</si>
  <si>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</si>
  <si>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</si>
  <si>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</si>
  <si>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</si>
  <si>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</si>
  <si>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</si>
  <si>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</si>
  <si>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</si>
  <si>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</si>
  <si>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</si>
  <si>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</si>
  <si>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</si>
  <si>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</si>
  <si>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</si>
  <si>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</si>
  <si>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</si>
  <si>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</si>
  <si>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</si>
  <si>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</si>
  <si>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</si>
  <si>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</si>
  <si>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</si>
  <si>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</si>
  <si>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</si>
  <si>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</si>
  <si>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</si>
  <si>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</si>
  <si>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</si>
  <si>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</si>
  <si>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</si>
  <si>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</si>
  <si>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</si>
  <si>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</si>
  <si>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</si>
  <si>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</si>
  <si>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</si>
  <si>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</si>
  <si>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</si>
  <si>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</si>
  <si>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</si>
  <si>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</si>
  <si>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</si>
  <si>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</si>
  <si>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</si>
  <si>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</si>
  <si>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</si>
  <si>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</si>
  <si>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</si>
  <si>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</si>
  <si>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</si>
  <si>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</si>
  <si>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</si>
  <si>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</si>
  <si>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</si>
  <si>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</si>
  <si>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</si>
  <si>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</si>
  <si>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</si>
  <si>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</si>
  <si>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</si>
  <si>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</si>
  <si>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</si>
  <si>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</si>
  <si>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</si>
  <si>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</si>
  <si>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</si>
  <si>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</si>
  <si>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</si>
  <si>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</si>
  <si>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</si>
  <si>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</si>
  <si>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</si>
  <si>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</si>
  <si>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</si>
  <si>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</si>
  <si>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</si>
  <si>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</si>
  <si>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</si>
  <si>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</si>
  <si>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</si>
  <si>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</si>
  <si>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</si>
  <si>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</si>
  <si>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</si>
  <si>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</si>
  <si>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</si>
  <si>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</si>
  <si>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</si>
  <si>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</si>
  <si>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</si>
  <si>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</si>
  <si>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</si>
  <si>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</si>
  <si>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</si>
  <si>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</si>
  <si>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</si>
  <si>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</si>
  <si>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</si>
  <si>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</si>
  <si>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</si>
  <si>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</si>
  <si>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</si>
  <si>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</si>
  <si>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</si>
  <si>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</si>
  <si>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</si>
  <si>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</si>
  <si>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</si>
  <si>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</si>
  <si>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</si>
  <si>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</si>
  <si>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</si>
  <si>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</si>
  <si>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</si>
  <si>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</si>
  <si>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</si>
  <si>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</si>
  <si>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</si>
  <si>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</si>
  <si>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</si>
  <si>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</si>
  <si>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</si>
  <si>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</si>
  <si>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</si>
  <si>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</si>
  <si>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</si>
  <si>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</si>
  <si>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</si>
  <si>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</si>
  <si>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</si>
  <si>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</si>
  <si>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</si>
  <si>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</si>
  <si>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</si>
  <si>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</si>
  <si>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</si>
  <si>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</si>
  <si>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</si>
  <si>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</si>
  <si>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</si>
  <si>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</si>
  <si>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</si>
  <si>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</si>
  <si>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</si>
  <si>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</si>
  <si>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</si>
  <si>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</si>
  <si>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</si>
  <si>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</si>
  <si>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</si>
  <si>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</si>
  <si>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</si>
  <si>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</si>
  <si>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</si>
  <si>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</si>
  <si>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</si>
  <si>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</si>
  <si>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</si>
  <si>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</si>
  <si>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</si>
  <si>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</si>
  <si>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</si>
  <si>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</si>
  <si>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</si>
  <si>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</si>
  <si>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</si>
  <si>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</si>
  <si>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</si>
  <si>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</si>
  <si>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</si>
  <si>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</si>
  <si>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</si>
  <si>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</si>
  <si>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</si>
  <si>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</si>
  <si>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</si>
  <si>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</si>
  <si>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</si>
  <si>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</si>
  <si>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</si>
  <si>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</si>
  <si>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</si>
  <si>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</si>
  <si>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</si>
  <si>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</si>
  <si>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</si>
  <si>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</si>
  <si>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</si>
  <si>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</si>
  <si>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</si>
  <si>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</si>
  <si>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</si>
  <si>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</si>
  <si>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</si>
  <si>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</si>
  <si>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</si>
  <si>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</si>
  <si>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</si>
  <si>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</si>
  <si>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</si>
  <si>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</si>
  <si>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</si>
  <si>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</si>
  <si>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</si>
  <si>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</si>
  <si>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</si>
  <si>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</si>
  <si>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</si>
  <si>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</si>
  <si>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</si>
  <si>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</si>
  <si>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</si>
  <si>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</si>
  <si>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</si>
  <si>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</si>
  <si>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</si>
  <si>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</si>
  <si>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</si>
  <si>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</si>
  <si>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</si>
  <si>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</si>
  <si>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</si>
  <si>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</si>
  <si>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</si>
  <si>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</si>
  <si>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</si>
  <si>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</si>
  <si>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</si>
  <si>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</si>
  <si>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</si>
  <si>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</si>
  <si>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</si>
  <si>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</si>
  <si>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</si>
  <si>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</si>
  <si>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</si>
  <si>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</si>
  <si>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</si>
  <si>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</si>
  <si>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</si>
  <si>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</si>
  <si>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</si>
  <si>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</si>
  <si>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</si>
  <si>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</si>
  <si>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</si>
  <si>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</si>
  <si>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</si>
  <si>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</si>
  <si>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</si>
  <si>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</si>
  <si>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</si>
  <si>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</si>
  <si>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</si>
  <si>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</si>
  <si>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</si>
  <si>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</si>
  <si>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</si>
  <si>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</si>
  <si>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</si>
  <si>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</si>
  <si>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</si>
  <si>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</si>
  <si>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</si>
  <si>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</si>
  <si>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</si>
  <si>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</si>
  <si>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</si>
  <si>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</si>
  <si>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</si>
  <si>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</si>
  <si>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</si>
  <si>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</si>
  <si>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</si>
  <si>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</si>
  <si>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</si>
  <si>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</si>
  <si>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</si>
  <si>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</si>
  <si>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</si>
  <si>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</si>
  <si>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</si>
  <si>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</si>
  <si>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</si>
  <si>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</si>
  <si>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</si>
  <si>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</si>
  <si>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</si>
  <si>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</si>
  <si>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</si>
  <si>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</si>
  <si>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</si>
  <si>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</si>
  <si>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</si>
  <si>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</si>
  <si>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</si>
  <si>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</si>
  <si>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</si>
  <si>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</si>
  <si>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</si>
  <si>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</si>
  <si>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</si>
  <si>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</si>
  <si>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</si>
  <si>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</si>
  <si>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</si>
  <si>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</si>
  <si>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</si>
  <si>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</si>
  <si>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</si>
  <si>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</si>
  <si>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</si>
  <si>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</si>
  <si>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</si>
  <si>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</si>
  <si>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</si>
  <si>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</si>
  <si>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</si>
  <si>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</si>
  <si>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</si>
  <si>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</si>
  <si>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</si>
  <si>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</si>
  <si>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</si>
  <si>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</si>
  <si>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</si>
  <si>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</si>
  <si>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</si>
  <si>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</si>
  <si>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</si>
  <si>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</si>
  <si>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</si>
  <si>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</si>
  <si>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</si>
  <si>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</si>
  <si>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</si>
  <si>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</si>
  <si>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</si>
  <si>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</si>
  <si>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</si>
  <si>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</si>
  <si>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</si>
  <si>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</si>
  <si>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</si>
  <si>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</si>
  <si>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</si>
  <si>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</si>
  <si>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</si>
  <si>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</si>
  <si>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</si>
  <si>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</si>
  <si>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</si>
  <si>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</si>
  <si>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</si>
  <si>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</si>
  <si>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</si>
  <si>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</si>
  <si>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</si>
  <si>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</si>
  <si>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</si>
  <si>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</si>
  <si>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</si>
  <si>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</si>
  <si>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</si>
  <si>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</si>
  <si>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</si>
  <si>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</si>
  <si>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</si>
  <si>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</si>
  <si>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</si>
  <si>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</si>
  <si>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</si>
  <si>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</si>
  <si>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</si>
  <si>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</si>
  <si>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</si>
  <si>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</si>
  <si>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</si>
  <si>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</si>
  <si>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</si>
  <si>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</si>
  <si>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</si>
  <si>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</si>
  <si>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</si>
  <si>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</si>
  <si>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</si>
  <si>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</si>
  <si>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</si>
  <si>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</si>
  <si>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</si>
  <si>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</si>
  <si>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</si>
  <si>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</si>
  <si>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</si>
  <si>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</si>
  <si>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</si>
  <si>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</si>
  <si>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</si>
  <si>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</si>
  <si>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</si>
  <si>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</si>
  <si>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</si>
  <si>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</si>
  <si>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</si>
  <si>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</si>
  <si>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</si>
  <si>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</si>
  <si>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</si>
  <si>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</si>
  <si>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</si>
  <si>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</si>
  <si>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</si>
  <si>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</si>
  <si>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</si>
  <si>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</si>
  <si>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</si>
  <si>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</si>
  <si>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</si>
  <si>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</si>
  <si>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</si>
  <si>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</si>
  <si>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</si>
  <si>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</si>
  <si>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</si>
  <si>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</si>
  <si>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</si>
  <si>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</si>
  <si>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</si>
  <si>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</si>
  <si>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</si>
  <si>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</si>
  <si>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</si>
  <si>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</si>
  <si>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</si>
  <si>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</si>
  <si>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</si>
  <si>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</si>
  <si>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</si>
  <si>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</si>
  <si>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</si>
  <si>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</si>
  <si>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</si>
  <si>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</si>
  <si>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</si>
  <si>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</si>
  <si>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</si>
  <si>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</si>
  <si>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</si>
  <si>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</si>
  <si>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</si>
  <si>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</si>
  <si>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</si>
  <si>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</si>
  <si>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</si>
  <si>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</si>
  <si>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</si>
  <si>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</si>
  <si>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</si>
  <si>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</si>
  <si>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</si>
  <si>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</si>
  <si>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</si>
  <si>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</si>
  <si>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</si>
  <si>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</si>
  <si>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</si>
  <si>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</si>
  <si>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</si>
  <si>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</si>
  <si>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</si>
  <si>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</si>
  <si>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</si>
  <si>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</si>
  <si>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</si>
  <si>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</si>
  <si>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</si>
  <si>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</si>
  <si>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</si>
  <si>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</si>
  <si>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</si>
  <si>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</si>
  <si>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</si>
  <si>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</si>
  <si>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</si>
  <si>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</si>
  <si>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</si>
  <si>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</si>
  <si>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</si>
  <si>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</si>
  <si>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</si>
  <si>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</si>
  <si>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</si>
  <si>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</si>
  <si>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</si>
  <si>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</si>
  <si>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</si>
  <si>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</si>
  <si>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</si>
  <si>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</si>
  <si>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</si>
  <si>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</si>
  <si>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</si>
  <si>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</si>
  <si>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</si>
  <si>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</si>
  <si>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</si>
  <si>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</si>
  <si>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</si>
  <si>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</si>
  <si>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</si>
  <si>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</si>
  <si>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</si>
  <si>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</si>
  <si>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</si>
  <si>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</si>
  <si>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</si>
  <si>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</si>
  <si>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</si>
  <si>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</si>
  <si>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</si>
  <si>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</si>
  <si>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</si>
  <si>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</si>
  <si>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</si>
  <si>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</si>
  <si>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</si>
  <si>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</si>
  <si>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</si>
  <si>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</si>
  <si>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</si>
  <si>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</si>
  <si>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</si>
  <si>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</si>
  <si>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</si>
  <si>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</si>
  <si>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</si>
  <si>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</si>
  <si>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</si>
  <si>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</si>
  <si>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</si>
  <si>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</si>
  <si>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</si>
  <si>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</si>
  <si>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</si>
  <si>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</si>
  <si>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</si>
  <si>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</si>
  <si>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</si>
  <si>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</si>
  <si>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</si>
  <si>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</si>
  <si>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</si>
  <si>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</si>
  <si>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</si>
  <si>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</si>
  <si>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</si>
  <si>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</si>
  <si>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</si>
  <si>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</si>
  <si>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</si>
  <si>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</si>
  <si>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</si>
  <si>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</si>
  <si>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</si>
  <si>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</si>
  <si>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</si>
  <si>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</si>
  <si>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</si>
  <si>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</si>
  <si>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</si>
  <si>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</si>
  <si>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</si>
  <si>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</si>
  <si>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</si>
  <si>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</si>
  <si>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</si>
  <si>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</si>
  <si>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</si>
  <si>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</si>
  <si>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</si>
  <si>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</si>
  <si>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</si>
  <si>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</si>
  <si>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</si>
  <si>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</si>
  <si>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</si>
  <si>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</si>
  <si>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</si>
  <si>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</si>
  <si>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</si>
  <si>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</si>
  <si>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</si>
  <si>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</si>
  <si>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</si>
  <si>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</si>
  <si>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</si>
  <si>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</si>
  <si>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</si>
  <si>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</si>
  <si>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</si>
  <si>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</si>
  <si>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</si>
  <si>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</si>
  <si>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</si>
  <si>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</si>
  <si>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</si>
  <si>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</si>
  <si>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</si>
  <si>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</si>
  <si>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</si>
  <si>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</si>
  <si>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</si>
  <si>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</si>
  <si>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</si>
  <si>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</si>
  <si>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</si>
  <si>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</si>
  <si>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</si>
  <si>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</si>
  <si>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</si>
  <si>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</si>
  <si>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</si>
  <si>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</si>
  <si>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</si>
  <si>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</si>
  <si>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</si>
  <si>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</si>
  <si>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</si>
  <si>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</si>
  <si>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</si>
  <si>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</si>
  <si>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</si>
  <si>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</si>
  <si>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</si>
  <si>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</si>
  <si>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</si>
  <si>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</si>
  <si>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</si>
  <si>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</si>
  <si>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</si>
  <si>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</si>
  <si>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</si>
  <si>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</si>
  <si>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</si>
  <si>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</si>
  <si>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</si>
  <si>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</si>
  <si>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</si>
  <si>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</si>
  <si>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</si>
  <si>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</si>
  <si>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</si>
  <si>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</si>
  <si>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</si>
  <si>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</si>
  <si>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</si>
  <si>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</si>
  <si>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</si>
  <si>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</si>
  <si>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</si>
  <si>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</si>
  <si>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</si>
  <si>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</si>
  <si>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</si>
  <si>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</si>
  <si>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</si>
  <si>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</si>
  <si>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</si>
  <si>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</si>
  <si>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</si>
  <si>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</si>
  <si>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</si>
  <si>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</si>
  <si>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</si>
  <si>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</si>
  <si>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</si>
  <si>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</si>
  <si>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</si>
  <si>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</si>
  <si>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</si>
  <si>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</si>
  <si>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</si>
  <si>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</si>
  <si>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</si>
  <si>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</si>
  <si>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</si>
  <si>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</si>
  <si>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</si>
  <si>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</si>
  <si>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</si>
  <si>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</si>
  <si>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</si>
  <si>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</si>
  <si>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</si>
  <si>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</si>
  <si>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</si>
  <si>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</si>
  <si>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</si>
  <si>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</si>
  <si>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</si>
  <si>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</si>
  <si>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</si>
  <si>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</si>
  <si>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</si>
  <si>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</si>
  <si>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</si>
  <si>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</si>
  <si>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</si>
  <si>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</si>
  <si>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</si>
  <si>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</si>
  <si>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</si>
  <si>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</si>
  <si>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</si>
  <si>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</si>
  <si>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</si>
  <si>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</si>
  <si>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</si>
  <si>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</si>
  <si>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</si>
  <si>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</si>
  <si>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</si>
  <si>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</si>
  <si>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</si>
  <si>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</si>
  <si>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</si>
  <si>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</si>
  <si>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</si>
  <si>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</si>
  <si>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</si>
  <si>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</si>
  <si>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</si>
  <si>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</si>
  <si>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</si>
  <si>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</si>
  <si>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</si>
  <si>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</si>
  <si>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</si>
  <si>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</si>
  <si>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</si>
  <si>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</si>
  <si>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</si>
  <si>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</si>
  <si>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</si>
  <si>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</si>
  <si>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</si>
  <si>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</si>
  <si>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</si>
  <si>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</si>
  <si>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</si>
  <si>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</si>
  <si>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</si>
  <si>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</si>
  <si>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</si>
  <si>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</si>
  <si>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</si>
  <si>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</si>
  <si>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</si>
  <si>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</si>
  <si>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</si>
  <si>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</si>
  <si>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</si>
  <si>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</si>
  <si>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</si>
  <si>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</si>
  <si>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</si>
  <si>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</si>
  <si>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</si>
  <si>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</si>
  <si>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</si>
  <si>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</si>
  <si>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</si>
  <si>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</si>
  <si>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</si>
  <si>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</si>
  <si>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</si>
  <si>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</si>
  <si>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</si>
  <si>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</si>
  <si>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</si>
  <si>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</si>
  <si>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</si>
  <si>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</si>
  <si>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</si>
  <si>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</si>
  <si>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</si>
  <si>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</si>
  <si>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</si>
  <si>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</si>
  <si>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</si>
  <si>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</si>
  <si>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</si>
  <si>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</si>
  <si>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</si>
  <si>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</si>
  <si>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</si>
  <si>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</si>
  <si>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</si>
  <si>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</si>
  <si>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</si>
  <si>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</si>
  <si>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</si>
  <si>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</si>
  <si>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</si>
  <si>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</si>
  <si>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</si>
  <si>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</si>
  <si>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</si>
  <si>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</si>
  <si>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</si>
  <si>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</si>
  <si>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</si>
  <si>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</si>
  <si>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</si>
  <si>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</si>
  <si>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</si>
  <si>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</si>
  <si>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</si>
  <si>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</si>
  <si>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</si>
  <si>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</si>
  <si>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</si>
  <si>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</si>
  <si>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</si>
  <si>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</si>
  <si>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</si>
  <si>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</si>
  <si>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</si>
  <si>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</si>
  <si>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</si>
  <si>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</si>
  <si>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</si>
  <si>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</si>
  <si>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</si>
  <si>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</si>
  <si>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</si>
  <si>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</si>
  <si>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</si>
  <si>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</si>
  <si>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</si>
  <si>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</si>
  <si>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</si>
  <si>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</si>
  <si>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</si>
  <si>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</si>
  <si>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</si>
  <si>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</si>
  <si>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</si>
  <si>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</si>
  <si>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</si>
  <si>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</si>
  <si>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</si>
  <si>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</si>
  <si>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</si>
  <si>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</si>
  <si>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</si>
  <si>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</si>
  <si>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</si>
  <si>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</si>
  <si>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</si>
  <si>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</si>
  <si>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</si>
  <si>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</si>
  <si>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</si>
  <si>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</si>
  <si>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</si>
  <si>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</si>
  <si>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</si>
  <si>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</si>
  <si>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</si>
  <si>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</si>
  <si>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</si>
  <si>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</si>
  <si>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</si>
  <si>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</si>
  <si>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</si>
  <si>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</si>
  <si>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</si>
  <si>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</si>
  <si>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</si>
  <si>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</si>
  <si>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</si>
  <si>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</si>
  <si>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</si>
  <si>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</si>
  <si>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</si>
  <si>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</si>
  <si>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</si>
  <si>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</si>
  <si>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</si>
  <si>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</si>
  <si>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</si>
  <si>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</si>
  <si>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</si>
  <si>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</si>
  <si>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</si>
  <si>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</si>
  <si>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</si>
  <si>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</si>
  <si>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</si>
  <si>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</si>
  <si>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</si>
  <si>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</si>
  <si>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</si>
  <si>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</si>
  <si>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</si>
  <si>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</si>
  <si>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</si>
  <si>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</si>
  <si>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</si>
  <si>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</si>
  <si>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</si>
  <si>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</si>
  <si>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</si>
  <si>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</si>
  <si>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</si>
  <si>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</si>
  <si>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</si>
  <si>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</si>
  <si>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</si>
  <si>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</si>
  <si>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</si>
  <si>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</si>
  <si>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</si>
  <si>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</si>
  <si>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</si>
  <si>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</si>
  <si>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</si>
  <si>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</si>
  <si>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</si>
  <si>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</si>
  <si>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</si>
  <si>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</si>
  <si>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</si>
  <si>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</si>
  <si>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</si>
  <si>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</si>
  <si>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</si>
  <si>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</si>
  <si>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</si>
  <si>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</si>
  <si>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</si>
  <si>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</si>
  <si>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</si>
  <si>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</si>
  <si>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</si>
  <si>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</si>
  <si>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</si>
  <si>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</si>
  <si>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</si>
  <si>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</si>
  <si>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</si>
  <si>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</si>
  <si>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</si>
  <si>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</si>
  <si>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</si>
  <si>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</si>
  <si>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</si>
  <si>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</si>
  <si>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</si>
  <si>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</si>
  <si>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</si>
  <si>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</si>
  <si>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</si>
  <si>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</si>
  <si>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</si>
  <si>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</si>
  <si>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</si>
  <si>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</si>
  <si>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</si>
  <si>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</si>
  <si>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</si>
  <si>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</si>
  <si>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</si>
  <si>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</si>
  <si>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</si>
  <si>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</si>
  <si>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</si>
  <si>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</si>
  <si>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</si>
  <si>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</si>
  <si>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</si>
  <si>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</si>
  <si>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</si>
  <si>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</si>
  <si>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</si>
  <si>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</si>
  <si>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</si>
  <si>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</si>
  <si>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</si>
  <si>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</si>
  <si>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</si>
  <si>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</si>
  <si>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</si>
  <si>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</si>
  <si>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</si>
  <si>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</si>
  <si>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</si>
  <si>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</si>
  <si>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</si>
  <si>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</si>
  <si>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</si>
  <si>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</si>
  <si>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</si>
  <si>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</si>
  <si>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</si>
  <si>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</si>
  <si>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</si>
  <si>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</si>
  <si>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</si>
  <si>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</si>
  <si>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</si>
  <si>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</si>
  <si>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</si>
  <si>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</si>
  <si>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</si>
  <si>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</si>
  <si>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</si>
  <si>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</si>
  <si>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</si>
  <si>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</si>
  <si>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</si>
  <si>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</si>
  <si>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</si>
  <si>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</si>
  <si>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</si>
  <si>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</si>
  <si>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</si>
  <si>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</si>
  <si>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</si>
  <si>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</si>
  <si>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</si>
  <si>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</si>
  <si>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</si>
  <si>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</si>
  <si>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</si>
  <si>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</si>
  <si>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</si>
  <si>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</si>
  <si>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</si>
  <si>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</si>
  <si>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</si>
  <si>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</si>
  <si>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</si>
  <si>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</si>
  <si>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</si>
  <si>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</si>
  <si>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</si>
  <si>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</si>
  <si>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</si>
  <si>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</si>
  <si>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</si>
  <si>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</si>
  <si>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</si>
  <si>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</si>
  <si>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</si>
  <si>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</si>
  <si>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</si>
  <si>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</si>
  <si>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</si>
  <si>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</si>
  <si>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</si>
  <si>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</si>
  <si>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</si>
  <si>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</si>
  <si>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</si>
  <si>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</si>
  <si>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</si>
  <si>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</si>
  <si>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</si>
  <si>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</si>
  <si>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</si>
  <si>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</si>
  <si>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</si>
  <si>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</si>
  <si>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</si>
  <si>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</si>
  <si>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</si>
  <si>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</si>
  <si>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</si>
  <si>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</si>
  <si>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</si>
  <si>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</si>
  <si>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</si>
  <si>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</si>
  <si>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</si>
  <si>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</si>
  <si>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</si>
  <si>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</si>
  <si>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</si>
  <si>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</si>
  <si>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</si>
  <si>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</si>
  <si>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</si>
  <si>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</si>
  <si>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</si>
  <si>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</si>
  <si>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</si>
  <si>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</si>
  <si>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</si>
  <si>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</si>
  <si>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</si>
  <si>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</si>
  <si>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</si>
  <si>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</si>
  <si>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</si>
  <si>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</si>
  <si>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</si>
  <si>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</si>
  <si>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</si>
  <si>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</si>
  <si>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</si>
  <si>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</si>
  <si>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</si>
  <si>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</si>
  <si>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</si>
  <si>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</si>
  <si>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</si>
  <si>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</si>
  <si>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</si>
  <si>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</si>
  <si>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</si>
  <si>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</si>
  <si>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</si>
  <si>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</si>
  <si>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</si>
  <si>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</si>
  <si>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</si>
  <si>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</si>
  <si>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</si>
  <si>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</si>
  <si>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</si>
  <si>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</si>
  <si>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</si>
  <si>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</si>
  <si>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</si>
  <si>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</si>
  <si>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</si>
  <si>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</si>
  <si>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</si>
  <si>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</si>
  <si>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</si>
  <si>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</si>
  <si>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</si>
  <si>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</si>
  <si>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</si>
  <si>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</si>
  <si>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</si>
  <si>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</si>
  <si>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</si>
  <si>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</si>
  <si>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</si>
  <si>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</si>
  <si>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</si>
  <si>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</si>
  <si>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</si>
  <si>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</si>
  <si>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</si>
  <si>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</si>
  <si>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</si>
  <si>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</si>
  <si>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</si>
  <si>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</si>
  <si>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</si>
  <si>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</si>
  <si>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</si>
  <si>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</si>
  <si>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</si>
  <si>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</si>
  <si>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</si>
  <si>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</si>
  <si>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</si>
  <si>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</si>
  <si>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</si>
  <si>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</si>
  <si>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</si>
  <si>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</si>
  <si>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</si>
  <si>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</si>
  <si>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</si>
  <si>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</si>
  <si>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</si>
  <si>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</si>
  <si>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</si>
  <si>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</si>
  <si>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</si>
  <si>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</si>
  <si>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</si>
  <si>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</si>
  <si>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</si>
  <si>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</si>
  <si>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</si>
  <si>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</si>
  <si>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</si>
  <si>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</si>
  <si>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</si>
  <si>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</si>
  <si>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</si>
  <si>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</si>
  <si>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</si>
  <si>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</si>
  <si>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</si>
  <si>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</si>
  <si>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</si>
  <si>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</si>
  <si>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</si>
  <si>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</si>
  <si>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</si>
  <si>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</si>
  <si>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</si>
  <si>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</si>
  <si>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</si>
  <si>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</si>
  <si>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</si>
  <si>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</si>
  <si>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</si>
  <si>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</si>
  <si>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</si>
  <si>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</si>
  <si>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</si>
  <si>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</si>
  <si>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</si>
  <si>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</si>
  <si>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</si>
  <si>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</si>
  <si>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</si>
  <si>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</si>
  <si>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</si>
  <si>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</si>
  <si>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</si>
  <si>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</si>
  <si>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</si>
  <si>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</si>
  <si>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</si>
  <si>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</si>
  <si>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</si>
  <si>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</si>
  <si>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</si>
  <si>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</si>
  <si>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</si>
  <si>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</si>
  <si>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</si>
  <si>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</si>
  <si>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</si>
  <si>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</si>
  <si>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</si>
  <si>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</si>
  <si>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</si>
  <si>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</si>
  <si>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</si>
  <si>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</si>
  <si>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</si>
  <si>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</si>
  <si>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</si>
  <si>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</si>
  <si>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</si>
  <si>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</si>
  <si>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</si>
  <si>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</si>
  <si>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</si>
  <si>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</si>
  <si>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</si>
  <si>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</si>
  <si>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</si>
  <si>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</si>
  <si>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</si>
  <si>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</si>
  <si>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</si>
  <si>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</si>
  <si>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</si>
  <si>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</si>
  <si>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</si>
  <si>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</si>
  <si>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</si>
  <si>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</si>
  <si>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</si>
  <si>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</si>
  <si>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</si>
  <si>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</si>
  <si>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</si>
  <si>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</si>
  <si>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</si>
  <si>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</si>
  <si>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</si>
  <si>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</si>
  <si>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</si>
  <si>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</si>
  <si>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</si>
  <si>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</si>
  <si>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</si>
  <si>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</si>
  <si>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</si>
  <si>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</si>
  <si>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</si>
  <si>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</si>
  <si>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</si>
  <si>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</si>
  <si>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</si>
  <si>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</si>
  <si>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</si>
  <si>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</si>
  <si>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</si>
  <si>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</si>
  <si>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</si>
  <si>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</si>
  <si>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</si>
  <si>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</si>
  <si>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</si>
  <si>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</si>
  <si>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</si>
  <si>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</si>
  <si>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</si>
  <si>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</si>
  <si>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</si>
  <si>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</si>
  <si>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</si>
  <si>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</si>
  <si>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</si>
  <si>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</si>
  <si>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</si>
  <si>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</si>
  <si>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</si>
  <si>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</si>
  <si>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</si>
  <si>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</si>
  <si>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</si>
  <si>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</si>
  <si>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</si>
  <si>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</si>
  <si>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</si>
  <si>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</si>
  <si>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</si>
  <si>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</si>
  <si>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</si>
  <si>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</si>
  <si>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</si>
  <si>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</si>
  <si>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</si>
  <si>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</si>
  <si>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</si>
  <si>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</si>
  <si>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</si>
  <si>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</si>
  <si>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</si>
  <si>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</si>
  <si>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</si>
  <si>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</si>
  <si>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</si>
  <si>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</si>
  <si>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</si>
  <si>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</si>
  <si>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</si>
  <si>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</si>
  <si>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</si>
  <si>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</si>
  <si>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</si>
  <si>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</si>
  <si>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</si>
  <si>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</si>
  <si>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</si>
  <si>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</si>
  <si>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</si>
  <si>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</si>
  <si>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</si>
  <si>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</si>
  <si>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</si>
  <si>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</si>
  <si>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</si>
  <si>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</si>
  <si>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</si>
  <si>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</si>
  <si>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</si>
  <si>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</si>
  <si>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</si>
  <si>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</si>
  <si>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</si>
  <si>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</si>
  <si>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</si>
  <si>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</si>
  <si>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</si>
  <si>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</si>
  <si>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</si>
  <si>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</si>
  <si>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</si>
  <si>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</si>
  <si>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</si>
  <si>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</si>
  <si>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</si>
  <si>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</si>
  <si>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</si>
  <si>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</si>
  <si>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</si>
  <si>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</si>
  <si>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</si>
  <si>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</si>
  <si>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</si>
  <si>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</si>
  <si>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</si>
  <si>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</si>
  <si>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</si>
  <si>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</si>
  <si>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</si>
  <si>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</si>
  <si>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</si>
  <si>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</si>
  <si>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</si>
  <si>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</si>
  <si>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</si>
  <si>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</si>
  <si>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</si>
  <si>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</si>
  <si>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</si>
  <si>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</si>
  <si>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</si>
  <si>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</si>
  <si>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</si>
  <si>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</si>
  <si>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</si>
  <si>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</si>
  <si>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</si>
  <si>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</si>
  <si>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</si>
  <si>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</si>
  <si>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</si>
  <si>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</si>
  <si>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</si>
  <si>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</si>
  <si>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</si>
  <si>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</si>
  <si>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</si>
  <si>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</si>
  <si>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</si>
  <si>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</si>
  <si>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</si>
  <si>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</si>
  <si>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</si>
  <si>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</si>
  <si>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</si>
  <si>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</si>
  <si>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</si>
  <si>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</si>
  <si>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</si>
  <si>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</si>
  <si>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</si>
  <si>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</si>
  <si>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</si>
  <si>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</si>
  <si>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</si>
  <si>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</si>
  <si>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</si>
  <si>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</si>
  <si>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</si>
  <si>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</si>
  <si>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</si>
  <si>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</si>
  <si>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</si>
  <si>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</si>
  <si>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</si>
  <si>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</si>
  <si>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</si>
  <si>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</si>
  <si>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</si>
  <si>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</si>
  <si>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</si>
  <si>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</si>
  <si>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</si>
  <si>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</si>
  <si>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</si>
  <si>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</si>
  <si>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</si>
  <si>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</si>
  <si>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</si>
  <si>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</si>
  <si>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</si>
  <si>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</si>
  <si>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</si>
  <si>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</si>
  <si>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</si>
  <si>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</si>
  <si>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</si>
  <si>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</si>
  <si>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</si>
  <si>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</si>
  <si>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</si>
  <si>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</si>
  <si>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</si>
  <si>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</si>
  <si>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</si>
  <si>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</si>
  <si>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</si>
  <si>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</si>
  <si>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</si>
  <si>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</si>
  <si>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</si>
  <si>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</si>
  <si>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</si>
  <si>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</si>
  <si>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</si>
  <si>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</si>
  <si>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</si>
  <si>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</si>
  <si>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</si>
  <si>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</si>
  <si>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</si>
  <si>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</si>
  <si>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</si>
  <si>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</si>
  <si>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</si>
  <si>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</si>
  <si>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</si>
  <si>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</si>
  <si>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</si>
  <si>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</si>
  <si>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</si>
  <si>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</si>
  <si>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</si>
  <si>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</si>
  <si>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</si>
  <si>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</si>
  <si>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</si>
  <si>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</si>
  <si>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</si>
  <si>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</si>
  <si>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</si>
  <si>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</si>
  <si>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</si>
  <si>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</si>
  <si>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</si>
  <si>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</si>
  <si>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</si>
  <si>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</si>
  <si>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</si>
  <si>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</si>
  <si>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</si>
  <si>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</si>
  <si>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</si>
  <si>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</si>
  <si>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</si>
  <si>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</si>
  <si>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</si>
  <si>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</si>
  <si>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</si>
  <si>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</si>
  <si>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</si>
  <si>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</si>
  <si>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</si>
  <si>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</si>
  <si>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</si>
  <si>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</si>
  <si>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</si>
  <si>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</si>
  <si>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</si>
  <si>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</si>
  <si>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</si>
  <si>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</si>
  <si>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</si>
  <si>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</si>
  <si>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</si>
  <si>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</si>
  <si>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</si>
  <si>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</si>
  <si>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</si>
  <si>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</si>
  <si>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</si>
  <si>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</si>
  <si>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</si>
  <si>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</si>
  <si>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</si>
  <si>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</si>
  <si>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</si>
  <si>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</si>
  <si>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</si>
  <si>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</si>
  <si>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</si>
  <si>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</si>
  <si>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</si>
  <si>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</si>
  <si>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</si>
  <si>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</si>
  <si>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</si>
  <si>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</si>
  <si>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</si>
  <si>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</si>
  <si>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</si>
  <si>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</si>
  <si>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</si>
  <si>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</si>
  <si>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</si>
  <si>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</si>
  <si>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</si>
  <si>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</si>
  <si>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</si>
  <si>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</si>
  <si>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</si>
  <si>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</si>
  <si>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</si>
  <si>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</si>
  <si>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</si>
  <si>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</si>
  <si>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</si>
  <si>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</si>
  <si>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</si>
  <si>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</si>
  <si>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</si>
  <si>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</si>
  <si>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</si>
  <si>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</si>
  <si>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</si>
  <si>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</si>
  <si>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</si>
  <si>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</si>
  <si>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</si>
  <si>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</si>
  <si>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</si>
  <si>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</si>
  <si>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</si>
  <si>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</si>
  <si>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</si>
  <si>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</si>
  <si>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</si>
  <si>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</si>
  <si>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</si>
  <si>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</si>
  <si>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</si>
  <si>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</si>
  <si>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</si>
  <si>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</si>
  <si>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</si>
  <si>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</si>
  <si>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</si>
  <si>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</si>
  <si>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</si>
  <si>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</si>
  <si>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</si>
  <si>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</si>
  <si>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</si>
  <si>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</si>
  <si>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</si>
  <si>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</si>
  <si>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</si>
  <si>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</si>
  <si>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</si>
  <si>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</si>
  <si>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</si>
  <si>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</si>
  <si>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</si>
  <si>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</si>
  <si>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</si>
  <si>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</si>
  <si>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</si>
  <si>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</si>
  <si>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</si>
  <si>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</si>
  <si>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</si>
  <si>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</si>
  <si>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</si>
  <si>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</si>
  <si>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</si>
  <si>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</si>
  <si>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</si>
  <si>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</si>
  <si>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</si>
  <si>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</si>
  <si>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</si>
  <si>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</si>
  <si>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</si>
  <si>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</si>
  <si>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</si>
  <si>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</si>
  <si>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</si>
  <si>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</si>
  <si>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</si>
  <si>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</si>
  <si>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</si>
  <si>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</si>
  <si>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</si>
  <si>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</si>
  <si>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</si>
  <si>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</si>
  <si>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</si>
  <si>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</si>
  <si>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</si>
  <si>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</si>
  <si>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</si>
  <si>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</si>
  <si>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</si>
  <si>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</si>
  <si>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</si>
  <si>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</si>
  <si>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</si>
  <si>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</si>
  <si>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</si>
  <si>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</si>
  <si>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</si>
  <si>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</si>
  <si>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</si>
  <si>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</si>
  <si>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</si>
  <si>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</si>
  <si>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</si>
  <si>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</si>
  <si>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</si>
  <si>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</si>
  <si>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</si>
  <si>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</si>
  <si>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</si>
  <si>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</si>
  <si>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</si>
  <si>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</si>
  <si>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</si>
  <si>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</si>
  <si>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</si>
  <si>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</si>
  <si>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</si>
  <si>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</si>
  <si>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</si>
  <si>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</si>
  <si>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</si>
  <si>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</si>
  <si>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</si>
  <si>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</si>
  <si>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</si>
  <si>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</si>
  <si>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</si>
  <si>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</si>
  <si>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</si>
  <si>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</si>
  <si>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</si>
  <si>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</si>
  <si>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</si>
  <si>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</si>
  <si>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</si>
  <si>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</si>
  <si>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</si>
  <si>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</si>
  <si>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</si>
  <si>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</si>
  <si>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</si>
  <si>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</si>
  <si>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</si>
  <si>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</si>
  <si>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</si>
  <si>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</si>
  <si>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</si>
  <si>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</si>
  <si>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</si>
  <si>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</si>
  <si>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</si>
  <si>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</si>
  <si>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</si>
  <si>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</si>
  <si>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</si>
  <si>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</si>
  <si>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</si>
  <si>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</si>
  <si>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</si>
  <si>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</si>
  <si>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</si>
  <si>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</si>
  <si>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</si>
  <si>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</si>
  <si>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</si>
  <si>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</si>
  <si>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</si>
  <si>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</si>
  <si>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</si>
  <si>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</si>
  <si>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</si>
  <si>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</si>
  <si>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</si>
  <si>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</si>
  <si>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</si>
  <si>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</si>
  <si>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</si>
  <si>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</si>
  <si>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</si>
  <si>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</si>
  <si>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</si>
  <si>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</si>
  <si>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</si>
  <si>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</si>
  <si>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</si>
  <si>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</si>
  <si>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</si>
  <si>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</si>
  <si>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</si>
  <si>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</si>
  <si>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</si>
  <si>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</si>
  <si>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</si>
  <si>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</si>
  <si>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</si>
  <si>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</si>
  <si>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</si>
  <si>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</si>
  <si>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</si>
  <si>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</si>
  <si>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</si>
  <si>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</si>
  <si>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</si>
  <si>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</si>
  <si>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</si>
  <si>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</si>
  <si>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</si>
  <si>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</si>
  <si>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</si>
  <si>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</si>
  <si>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</si>
  <si>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</si>
  <si>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</si>
  <si>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</si>
  <si>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</si>
  <si>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</si>
  <si>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</si>
  <si>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</si>
  <si>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</si>
  <si>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</si>
  <si>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</si>
  <si>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</si>
  <si>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</si>
  <si>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</si>
  <si>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</si>
  <si>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</si>
  <si>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</si>
  <si>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</si>
  <si>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</si>
  <si>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</si>
  <si>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</si>
  <si>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</si>
  <si>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</si>
  <si>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</si>
  <si>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</si>
  <si>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</si>
  <si>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</si>
  <si>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</si>
  <si>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</si>
  <si>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</si>
  <si>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</si>
  <si>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</si>
  <si>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</si>
  <si>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</si>
  <si>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</si>
  <si>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</si>
  <si>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</si>
  <si>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</si>
  <si>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</si>
  <si>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</si>
  <si>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</si>
  <si>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</si>
  <si>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</si>
  <si>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</si>
  <si>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</si>
  <si>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</si>
  <si>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</si>
  <si>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</si>
  <si>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</si>
  <si>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</si>
  <si>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</si>
  <si>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</si>
  <si>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</si>
  <si>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</si>
  <si>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</si>
  <si>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</si>
  <si>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</si>
  <si>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</si>
  <si>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</si>
  <si>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</si>
  <si>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</si>
  <si>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</si>
  <si>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</si>
  <si>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</si>
  <si>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</si>
  <si>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</si>
  <si>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</si>
  <si>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</si>
  <si>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</si>
  <si>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</si>
  <si>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</si>
  <si>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</si>
  <si>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</si>
  <si>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</si>
  <si>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</si>
  <si>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</si>
  <si>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</si>
  <si>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</si>
  <si>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</si>
  <si>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</si>
  <si>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</si>
  <si>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</si>
  <si>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</si>
  <si>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</si>
  <si>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</si>
  <si>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</si>
  <si>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</si>
  <si>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</si>
  <si>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</si>
  <si>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</si>
  <si>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</si>
  <si>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</si>
  <si>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</si>
  <si>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</si>
  <si>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</si>
  <si>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</si>
  <si>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</si>
  <si>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</si>
  <si>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</si>
  <si>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</si>
  <si>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</si>
  <si>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</si>
  <si>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</si>
  <si>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</si>
  <si>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</si>
  <si>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</si>
  <si>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</si>
  <si>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</si>
  <si>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</si>
  <si>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</si>
  <si>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</si>
  <si>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</si>
  <si>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</si>
  <si>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</si>
  <si>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</si>
  <si>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</si>
  <si>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</si>
  <si>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</si>
  <si>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</si>
  <si>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</si>
  <si>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</si>
  <si>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</si>
  <si>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</si>
  <si>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</si>
  <si>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</si>
  <si>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</si>
  <si>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</si>
  <si>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</si>
  <si>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</si>
  <si>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</si>
  <si>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</si>
  <si>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</si>
  <si>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</si>
  <si>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</si>
  <si>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</si>
  <si>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</si>
  <si>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</si>
  <si>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</si>
  <si>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</si>
  <si>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</si>
  <si>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</si>
  <si>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</si>
  <si>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</si>
  <si>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</si>
  <si>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</si>
  <si>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</si>
  <si>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</si>
  <si>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</si>
  <si>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</si>
  <si>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</si>
  <si>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</si>
  <si>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</si>
  <si>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</si>
  <si>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</si>
  <si>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</si>
  <si>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</si>
  <si>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</si>
  <si>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</si>
  <si>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</si>
  <si>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</si>
  <si>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</si>
  <si>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</si>
  <si>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</si>
  <si>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</si>
  <si>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</si>
  <si>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</si>
  <si>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</si>
  <si>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</si>
  <si>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</si>
  <si>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</si>
  <si>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</si>
  <si>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</si>
  <si>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</si>
  <si>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</si>
  <si>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</si>
  <si>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</si>
  <si>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</si>
  <si>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</si>
  <si>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</si>
  <si>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</si>
  <si>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</si>
  <si>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</si>
  <si>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</si>
  <si>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</si>
  <si>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</si>
  <si>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</si>
  <si>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</si>
  <si>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</si>
  <si>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</si>
  <si>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</si>
  <si>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</si>
  <si>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</si>
  <si>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</si>
  <si>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</si>
  <si>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</si>
  <si>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</si>
  <si>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</si>
  <si>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</si>
  <si>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</si>
  <si>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</si>
  <si>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</si>
  <si>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</si>
  <si>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</si>
  <si>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</si>
  <si>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</si>
  <si>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</si>
  <si>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</si>
  <si>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</si>
  <si>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</si>
  <si>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</si>
  <si>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</si>
  <si>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</si>
  <si>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</si>
  <si>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</si>
  <si>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</si>
  <si>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</si>
  <si>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</si>
  <si>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</si>
  <si>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</si>
  <si>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</si>
  <si>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</si>
  <si>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</si>
  <si>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</si>
  <si>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</si>
  <si>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</si>
  <si>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</si>
  <si>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</si>
  <si>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</si>
  <si>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</si>
  <si>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</si>
  <si>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</si>
  <si>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</si>
  <si>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</si>
  <si>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</si>
  <si>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</si>
  <si>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</si>
  <si>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</si>
  <si>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</si>
  <si>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</si>
  <si>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</si>
  <si>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</si>
  <si>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</si>
  <si>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</si>
  <si>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</si>
  <si>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</si>
  <si>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</si>
  <si>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</si>
  <si>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</si>
  <si>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</si>
  <si>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</si>
  <si>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</si>
  <si>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</si>
  <si>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</si>
  <si>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</si>
  <si>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</si>
  <si>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</si>
  <si>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</si>
  <si>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</si>
  <si>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</si>
  <si>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</si>
  <si>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</si>
  <si>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</si>
  <si>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</si>
  <si>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</si>
  <si>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</si>
  <si>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</si>
  <si>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</si>
  <si>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</si>
  <si>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</si>
  <si>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</si>
  <si>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</si>
  <si>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</si>
  <si>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</si>
  <si>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</si>
  <si>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</si>
  <si>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</si>
  <si>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</si>
  <si>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</si>
  <si>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</si>
  <si>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</si>
  <si>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</si>
  <si>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</si>
  <si>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</si>
  <si>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</si>
  <si>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</si>
  <si>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</si>
  <si>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</si>
  <si>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</si>
  <si>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</si>
  <si>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</si>
  <si>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</si>
  <si>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</si>
  <si>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</si>
  <si>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</si>
  <si>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</si>
  <si>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</si>
  <si>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</si>
  <si>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</si>
  <si>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</si>
  <si>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</si>
  <si>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</si>
  <si>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</si>
  <si>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</si>
  <si>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</si>
  <si>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</si>
  <si>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</si>
  <si>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</si>
  <si>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</si>
  <si>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</si>
  <si>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</si>
  <si>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</si>
  <si>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</si>
  <si>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</si>
  <si>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</si>
  <si>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</si>
  <si>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</si>
  <si>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</si>
  <si>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</si>
  <si>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</si>
  <si>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</si>
  <si>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</si>
  <si>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</si>
  <si>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</si>
  <si>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</si>
  <si>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</si>
  <si>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</si>
  <si>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</si>
  <si>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</si>
  <si>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</si>
  <si>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</si>
  <si>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</si>
  <si>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</si>
  <si>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</si>
  <si>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</si>
  <si>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</si>
  <si>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</si>
  <si>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</si>
  <si>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</si>
  <si>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</si>
  <si>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</si>
  <si>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</si>
  <si>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</si>
  <si>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</si>
  <si>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</si>
  <si>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</si>
  <si>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</si>
  <si>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</si>
  <si>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</si>
  <si>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</si>
  <si>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</si>
  <si>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</si>
  <si>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</si>
  <si>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</si>
  <si>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</si>
  <si>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</si>
  <si>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</si>
  <si>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</si>
  <si>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</si>
  <si>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</si>
  <si>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</si>
  <si>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</si>
  <si>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</si>
  <si>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</si>
  <si>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</si>
  <si>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</si>
  <si>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</si>
  <si>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</si>
  <si>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</si>
  <si>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</si>
  <si>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</si>
  <si>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</si>
  <si>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</si>
  <si>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</si>
  <si>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</si>
  <si>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</si>
  <si>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</si>
  <si>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</si>
  <si>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</si>
  <si>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</si>
  <si>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</si>
  <si>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</si>
  <si>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</si>
  <si>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</si>
  <si>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</si>
  <si>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</si>
  <si>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</si>
  <si>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</si>
  <si>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</si>
  <si>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</si>
  <si>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</si>
  <si>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</si>
  <si>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</si>
  <si>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</si>
  <si>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</si>
  <si>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</si>
  <si>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</si>
  <si>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</si>
  <si>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</si>
  <si>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</si>
  <si>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</si>
  <si>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</si>
  <si>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</si>
  <si>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</si>
  <si>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</si>
  <si>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</si>
  <si>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</si>
  <si>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</si>
  <si>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</si>
  <si>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</si>
  <si>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</si>
  <si>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</si>
  <si>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</si>
  <si>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</si>
  <si>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</si>
  <si>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</si>
  <si>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</si>
  <si>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</si>
  <si>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</si>
  <si>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</si>
  <si>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</si>
  <si>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</si>
  <si>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</si>
  <si>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</si>
  <si>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</si>
  <si>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</si>
  <si>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</si>
  <si>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</si>
  <si>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</si>
  <si>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</si>
  <si>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</si>
  <si>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</si>
  <si>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</si>
  <si>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</si>
  <si>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</si>
  <si>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</si>
  <si>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</si>
  <si>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</si>
  <si>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</si>
  <si>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</si>
  <si>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</si>
  <si>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</si>
  <si>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</si>
  <si>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</si>
  <si>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</si>
  <si>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</si>
  <si>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</si>
  <si>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</si>
  <si>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</si>
  <si>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</si>
  <si>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</si>
  <si>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</si>
  <si>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</si>
  <si>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</si>
  <si>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</si>
  <si>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</si>
  <si>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</si>
  <si>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</si>
  <si>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</si>
  <si>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</si>
  <si>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</si>
  <si>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</si>
  <si>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</si>
  <si>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</si>
  <si>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</si>
  <si>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</si>
  <si>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</si>
  <si>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</si>
  <si>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</si>
  <si>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</si>
  <si>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</si>
  <si>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</si>
  <si>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</si>
  <si>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</si>
  <si>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</si>
  <si>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</si>
  <si>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</si>
  <si>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</si>
  <si>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</si>
  <si>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</si>
  <si>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</si>
  <si>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</si>
  <si>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</si>
  <si>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</si>
  <si>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</si>
  <si>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</si>
  <si>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</si>
  <si>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</si>
  <si>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</si>
  <si>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</si>
  <si>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</si>
  <si>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</si>
  <si>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</si>
  <si>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</si>
  <si>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</si>
  <si>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</si>
  <si>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</si>
  <si>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</si>
  <si>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</si>
  <si>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</si>
  <si>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</si>
  <si>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</si>
  <si>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</si>
  <si>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</si>
  <si>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</si>
  <si>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</si>
  <si>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</si>
  <si>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</si>
  <si>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</si>
  <si>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</si>
  <si>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</si>
  <si>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</si>
  <si>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</si>
  <si>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</si>
  <si>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</si>
  <si>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</si>
  <si>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</si>
  <si>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</si>
  <si>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</si>
  <si>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</si>
  <si>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</si>
  <si>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</si>
  <si>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</si>
  <si>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</si>
  <si>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</si>
  <si>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</si>
  <si>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</si>
  <si>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</si>
  <si>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</si>
  <si>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</si>
  <si>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</si>
  <si>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</si>
  <si>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</si>
  <si>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</si>
  <si>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</si>
  <si>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</si>
  <si>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</si>
  <si>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</si>
  <si>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</si>
  <si>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</si>
  <si>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</si>
  <si>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</si>
  <si>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</si>
  <si>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</si>
  <si>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</si>
  <si>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</si>
  <si>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</si>
  <si>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</si>
  <si>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</si>
  <si>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</si>
  <si>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</si>
  <si>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</si>
  <si>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</si>
  <si>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</si>
  <si>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</si>
  <si>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</si>
  <si>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</si>
  <si>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</si>
  <si>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</si>
  <si>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</si>
  <si>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</si>
  <si>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</si>
  <si>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</si>
  <si>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</si>
  <si>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</si>
  <si>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</si>
  <si>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</si>
  <si>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</si>
  <si>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</si>
  <si>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</si>
  <si>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</si>
  <si>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</si>
  <si>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</si>
  <si>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</si>
  <si>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</si>
  <si>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</si>
  <si>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</si>
  <si>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</si>
  <si>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</si>
  <si>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</si>
  <si>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</si>
  <si>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</si>
  <si>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</si>
  <si>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</si>
  <si>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</si>
  <si>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</si>
  <si>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</si>
  <si>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</si>
  <si>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</si>
  <si>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</si>
  <si>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</si>
  <si>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</si>
  <si>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</si>
  <si>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</si>
  <si>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</si>
  <si>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</si>
  <si>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</si>
  <si>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</si>
  <si>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</si>
  <si>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</si>
  <si>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</si>
  <si>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</si>
  <si>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</si>
  <si>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</si>
  <si>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</si>
  <si>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</si>
  <si>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</si>
  <si>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</si>
  <si>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</si>
  <si>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</si>
  <si>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</si>
  <si>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</si>
  <si>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</si>
  <si>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</si>
  <si>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</si>
  <si>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</si>
  <si>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</si>
  <si>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</si>
  <si>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</si>
  <si>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</si>
  <si>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</si>
  <si>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</si>
  <si>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</si>
  <si>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</si>
  <si>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</si>
  <si>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</si>
  <si>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</si>
  <si>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</si>
  <si>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</si>
  <si>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</si>
  <si>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</si>
  <si>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</si>
  <si>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</si>
  <si>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</si>
  <si>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</si>
  <si>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</si>
  <si>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</si>
  <si>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</si>
  <si>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</si>
  <si>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</si>
  <si>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</si>
  <si>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</si>
  <si>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</si>
  <si>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</si>
  <si>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</si>
  <si>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</si>
  <si>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</si>
  <si>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</si>
  <si>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</si>
  <si>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</si>
  <si>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</si>
  <si>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</si>
  <si>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</si>
  <si>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</si>
  <si>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</si>
  <si>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</si>
  <si>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</si>
  <si>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</si>
  <si>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</si>
  <si>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</si>
  <si>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</si>
  <si>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</si>
  <si>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</si>
  <si>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</si>
  <si>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</si>
  <si>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</si>
  <si>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</si>
  <si>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</si>
  <si>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</si>
  <si>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</si>
  <si>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</si>
  <si>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</si>
  <si>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</si>
  <si>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</si>
  <si>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</si>
  <si>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</si>
  <si>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</si>
  <si>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</si>
  <si>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</si>
  <si>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</si>
  <si>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</si>
  <si>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</si>
  <si>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</si>
  <si>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</si>
  <si>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</si>
  <si>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</si>
  <si>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</si>
  <si>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</si>
  <si>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</si>
  <si>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</si>
  <si>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</si>
  <si>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</si>
  <si>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</si>
  <si>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</si>
  <si>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</si>
  <si>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</si>
  <si>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</si>
  <si>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</si>
  <si>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</si>
  <si>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</si>
  <si>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</si>
  <si>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</si>
  <si>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</si>
  <si>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</si>
  <si>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</si>
  <si>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</si>
  <si>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</si>
  <si>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</si>
  <si>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</si>
  <si>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</si>
  <si>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</si>
  <si>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</si>
  <si>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</si>
  <si>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</si>
  <si>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</si>
  <si>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</si>
  <si>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</si>
  <si>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</si>
  <si>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</si>
  <si>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</si>
  <si>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</si>
  <si>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</si>
  <si>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</si>
  <si>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</si>
  <si>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</si>
  <si>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</si>
  <si>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</si>
  <si>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</si>
  <si>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</si>
  <si>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</si>
  <si>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</si>
  <si>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</si>
  <si>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</si>
  <si>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</si>
  <si>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</si>
  <si>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</si>
  <si>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</si>
  <si>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</si>
  <si>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</si>
  <si>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</si>
  <si>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</si>
  <si>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</si>
  <si>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</si>
  <si>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</si>
  <si>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</si>
  <si>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</si>
  <si>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</si>
  <si>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</si>
  <si>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</si>
  <si>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</si>
  <si>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</si>
  <si>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</si>
  <si>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</si>
  <si>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</si>
  <si>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</si>
  <si>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</si>
  <si>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</si>
  <si>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</si>
  <si>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</si>
  <si>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</si>
  <si>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</si>
  <si>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</si>
  <si>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</si>
  <si>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</si>
  <si>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</si>
  <si>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</si>
  <si>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</si>
  <si>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</si>
  <si>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</si>
  <si>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</si>
  <si>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</si>
  <si>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</si>
  <si>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</si>
  <si>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</si>
  <si>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</si>
  <si>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</si>
  <si>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</si>
  <si>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</si>
  <si>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</si>
  <si>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</si>
  <si>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</si>
  <si>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</si>
  <si>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</si>
  <si>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</si>
  <si>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</si>
  <si>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</si>
  <si>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</si>
  <si>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</si>
  <si>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</si>
  <si>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</si>
  <si>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</si>
  <si>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</si>
  <si>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</si>
  <si>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</si>
  <si>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</si>
  <si>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</si>
  <si>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</si>
  <si>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</si>
  <si>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</si>
  <si>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</si>
  <si>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</si>
  <si>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</si>
  <si>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</si>
  <si>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</si>
  <si>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</si>
  <si>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</si>
  <si>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</si>
  <si>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</si>
  <si>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</si>
  <si>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</si>
  <si>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</si>
  <si>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</si>
  <si>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</si>
  <si>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</si>
  <si>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</si>
  <si>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</si>
  <si>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</si>
  <si>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</si>
  <si>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</si>
  <si>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</si>
  <si>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</si>
  <si>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</si>
  <si>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</si>
  <si>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</si>
  <si>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</si>
  <si>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</si>
  <si>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</si>
  <si>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</si>
  <si>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</si>
  <si>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</si>
  <si>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</si>
  <si>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</si>
  <si>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</si>
  <si>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</si>
  <si>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</si>
  <si>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</si>
  <si>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</si>
  <si>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</si>
  <si>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</si>
  <si>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</si>
  <si>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</si>
  <si>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</si>
  <si>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</si>
  <si>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</si>
  <si>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</si>
  <si>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</si>
  <si>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</si>
  <si>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</si>
  <si>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</si>
  <si>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</si>
  <si>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</si>
  <si>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</si>
  <si>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</si>
  <si>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</si>
  <si>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</si>
  <si>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</si>
  <si>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</si>
  <si>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</si>
  <si>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</si>
  <si>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</si>
  <si>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</si>
  <si>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</si>
  <si>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</si>
  <si>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</si>
  <si>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</si>
  <si>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</si>
  <si>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</si>
  <si>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</si>
  <si>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</si>
  <si>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</si>
  <si>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</si>
  <si>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</si>
  <si>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</si>
  <si>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</si>
  <si>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</si>
  <si>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</si>
  <si>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</si>
  <si>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</si>
  <si>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</si>
  <si>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</si>
  <si>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</si>
  <si>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</si>
  <si>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</si>
  <si>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</si>
  <si>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</si>
  <si>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</si>
  <si>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</si>
  <si>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</si>
  <si>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</si>
  <si>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</si>
  <si>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</si>
  <si>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</si>
  <si>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</si>
  <si>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</si>
  <si>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</si>
  <si>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</si>
  <si>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</si>
  <si>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</si>
  <si>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</si>
  <si>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</si>
  <si>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</si>
  <si>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</si>
  <si>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</si>
  <si>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</si>
  <si>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</si>
  <si>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</si>
  <si>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</si>
  <si>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</si>
  <si>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</si>
  <si>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</si>
  <si>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</si>
  <si>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</si>
  <si>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</si>
  <si>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</si>
  <si>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</si>
  <si>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</si>
  <si>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</si>
  <si>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</si>
  <si>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</si>
  <si>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</si>
  <si>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</si>
  <si>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</si>
  <si>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</si>
  <si>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</si>
  <si>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</si>
  <si>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</si>
  <si>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</si>
  <si>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</si>
  <si>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</si>
  <si>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</si>
  <si>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</si>
  <si>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</si>
  <si>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</si>
  <si>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</si>
  <si>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</si>
  <si>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</si>
  <si>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</si>
  <si>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</si>
  <si>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</si>
  <si>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</si>
  <si>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</si>
  <si>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</si>
  <si>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</si>
  <si>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</si>
  <si>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</si>
  <si>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</si>
  <si>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</si>
  <si>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</si>
  <si>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</si>
  <si>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</si>
  <si>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</si>
  <si>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</si>
  <si>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</si>
  <si>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</si>
  <si>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</si>
  <si>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</si>
  <si>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</si>
  <si>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</si>
  <si>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</si>
  <si>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</si>
  <si>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</si>
  <si>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</si>
  <si>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</si>
  <si>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</si>
  <si>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</si>
  <si>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</si>
  <si>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</si>
  <si>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</si>
  <si>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</si>
  <si>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</si>
  <si>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</si>
  <si>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</si>
  <si>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</si>
  <si>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</si>
  <si>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</si>
  <si>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</si>
  <si>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</si>
  <si>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</si>
  <si>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</si>
  <si>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</si>
  <si>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</si>
  <si>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</si>
  <si>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</si>
  <si>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</si>
  <si>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</si>
  <si>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</si>
  <si>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</si>
  <si>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</si>
  <si>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</si>
  <si>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</si>
  <si>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</si>
  <si>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</si>
  <si>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</si>
  <si>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</si>
  <si>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</si>
  <si>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</si>
  <si>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</si>
  <si>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</si>
  <si>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</si>
  <si>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</si>
  <si>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</si>
  <si>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</si>
  <si>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</si>
  <si>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</si>
  <si>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</si>
  <si>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</si>
  <si>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</si>
  <si>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</si>
  <si>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</si>
  <si>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</si>
  <si>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</si>
  <si>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</si>
  <si>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</si>
  <si>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</si>
  <si>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</si>
  <si>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</si>
  <si>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</si>
  <si>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</si>
  <si>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</si>
  <si>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</si>
  <si>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</si>
  <si>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</si>
  <si>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</si>
  <si>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</si>
  <si>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</si>
  <si>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</si>
  <si>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</si>
  <si>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</si>
  <si>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</si>
  <si>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</si>
  <si>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</si>
  <si>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</si>
  <si>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</si>
  <si>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</si>
  <si>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</si>
  <si>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</si>
  <si>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</si>
  <si>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</si>
  <si>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</si>
  <si>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</si>
  <si>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</si>
  <si>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</si>
  <si>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</si>
  <si>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</si>
  <si>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</si>
  <si>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</si>
  <si>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</si>
  <si>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</si>
  <si>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</si>
  <si>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</si>
  <si>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</si>
  <si>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</si>
  <si>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</si>
  <si>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</si>
  <si>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</si>
  <si>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</si>
  <si>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</si>
  <si>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</si>
  <si>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</si>
  <si>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</si>
  <si>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</si>
  <si>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</si>
  <si>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</si>
  <si>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</si>
  <si>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</si>
  <si>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</si>
  <si>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</si>
  <si>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</si>
  <si>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</si>
  <si>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</si>
  <si>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</si>
  <si>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</si>
  <si>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</si>
  <si>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</si>
  <si>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</si>
  <si>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</si>
  <si>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</si>
  <si>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</si>
  <si>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</si>
  <si>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</si>
  <si>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</si>
  <si>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</si>
  <si>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</si>
  <si>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</si>
  <si>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</si>
  <si>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</si>
  <si>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</si>
  <si>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</si>
  <si>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</si>
  <si>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</si>
  <si>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</si>
  <si>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</si>
  <si>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</si>
  <si>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</si>
  <si>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</si>
  <si>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</si>
  <si>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</si>
  <si>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</si>
  <si>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</si>
  <si>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</si>
  <si>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</si>
  <si>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</si>
  <si>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</si>
  <si>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</si>
  <si>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</si>
  <si>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</si>
  <si>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</si>
  <si>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</si>
  <si>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</si>
  <si>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</si>
  <si>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</si>
  <si>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</si>
  <si>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</si>
  <si>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</si>
  <si>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</si>
  <si>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</si>
  <si>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</si>
  <si>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</si>
  <si>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</si>
  <si>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</si>
  <si>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</si>
  <si>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</si>
  <si>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</si>
  <si>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</si>
  <si>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</si>
  <si>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</si>
  <si>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</si>
  <si>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</si>
  <si>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</si>
  <si>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</si>
  <si>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</si>
  <si>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</si>
  <si>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</si>
  <si>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</si>
  <si>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</si>
  <si>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</si>
  <si>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</si>
  <si>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</si>
  <si>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</si>
  <si>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</si>
  <si>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</si>
  <si>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</si>
  <si>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</si>
  <si>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</si>
  <si>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</si>
  <si>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</si>
  <si>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</si>
  <si>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</si>
  <si>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</si>
  <si>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</si>
  <si>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</si>
  <si>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</si>
  <si>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</si>
  <si>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</si>
  <si>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</si>
  <si>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</si>
  <si>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</si>
  <si>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</si>
  <si>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</si>
  <si>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</si>
  <si>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</si>
  <si>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</si>
  <si>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</si>
  <si>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</si>
  <si>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</si>
  <si>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</si>
  <si>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</si>
  <si>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</si>
  <si>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</si>
  <si>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</si>
  <si>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</si>
  <si>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</si>
  <si>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</si>
  <si>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</si>
  <si>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</si>
  <si>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</si>
  <si>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</si>
  <si>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</si>
  <si>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</si>
  <si>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</si>
  <si>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</si>
  <si>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</si>
  <si>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</si>
  <si>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</si>
  <si>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</si>
  <si>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</si>
  <si>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</si>
  <si>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</si>
  <si>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</si>
  <si>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</si>
  <si>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</si>
  <si>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</si>
  <si>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</si>
  <si>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</si>
  <si>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</si>
  <si>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</si>
  <si>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</si>
  <si>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</si>
  <si>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</si>
  <si>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</si>
  <si>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</si>
  <si>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</si>
  <si>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</si>
  <si>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</si>
  <si>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</si>
  <si>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</si>
  <si>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</si>
  <si>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</si>
  <si>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</si>
  <si>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</si>
  <si>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</si>
  <si>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</si>
  <si>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</si>
  <si>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</si>
  <si>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</si>
  <si>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</si>
  <si>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</si>
  <si>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</si>
  <si>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</si>
  <si>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</si>
  <si>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</si>
  <si>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</si>
  <si>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</si>
  <si>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</si>
  <si>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</si>
  <si>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</si>
  <si>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</si>
  <si>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</si>
  <si>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</si>
  <si>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</si>
  <si>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</si>
  <si>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</si>
  <si>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</si>
  <si>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</si>
  <si>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</si>
  <si>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</si>
  <si>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</si>
  <si>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</si>
  <si>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</si>
  <si>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</si>
  <si>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</si>
  <si>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</si>
  <si>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</si>
  <si>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</si>
  <si>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</si>
  <si>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</si>
  <si>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</si>
  <si>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</si>
  <si>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</si>
  <si>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</si>
  <si>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</si>
  <si>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</si>
  <si>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</si>
  <si>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</si>
  <si>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</si>
  <si>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</si>
  <si>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</si>
  <si>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</si>
  <si>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</si>
  <si>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</si>
  <si>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</si>
  <si>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</si>
  <si>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</si>
  <si>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</si>
  <si>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</si>
  <si>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</si>
  <si>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</si>
  <si>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</si>
  <si>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</si>
  <si>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</si>
  <si>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</si>
  <si>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</si>
  <si>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</si>
  <si>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</si>
  <si>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</si>
  <si>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</si>
  <si>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</si>
  <si>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</si>
  <si>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</si>
  <si>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</si>
  <si>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</si>
  <si>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</si>
  <si>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</si>
  <si>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</si>
  <si>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</si>
  <si>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</si>
  <si>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</si>
  <si>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</si>
  <si>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</si>
  <si>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</si>
  <si>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</si>
  <si>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</si>
  <si>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</si>
  <si>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</si>
  <si>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</si>
  <si>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</si>
  <si>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</si>
  <si>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</si>
  <si>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</si>
  <si>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</si>
  <si>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</si>
  <si>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</si>
  <si>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</si>
  <si>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</si>
  <si>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</si>
  <si>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</si>
  <si>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</si>
  <si>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</si>
  <si>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</si>
  <si>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</si>
  <si>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</si>
  <si>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</si>
  <si>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</si>
  <si>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</si>
  <si>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</si>
  <si>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</si>
  <si>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</si>
  <si>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</si>
  <si>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</si>
  <si>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</si>
  <si>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</si>
  <si>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</si>
  <si>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</si>
  <si>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</si>
  <si>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</si>
  <si>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</si>
  <si>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</si>
  <si>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</si>
  <si>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</si>
  <si>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</si>
  <si>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</si>
  <si>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</si>
  <si>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</si>
  <si>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</si>
  <si>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</si>
  <si>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</si>
  <si>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</si>
  <si>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</si>
  <si>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</si>
  <si>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</si>
  <si>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</si>
  <si>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</si>
  <si>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</si>
  <si>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</si>
  <si>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</si>
  <si>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</si>
  <si>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</si>
  <si>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</si>
  <si>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</si>
  <si>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</si>
  <si>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</si>
  <si>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</si>
  <si>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</si>
  <si>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</si>
  <si>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</si>
  <si>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</si>
  <si>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</si>
  <si>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</si>
  <si>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</si>
  <si>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</si>
  <si>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</si>
  <si>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</si>
  <si>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</si>
  <si>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</si>
  <si>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</si>
  <si>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</si>
  <si>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</si>
  <si>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</si>
  <si>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</si>
  <si>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</si>
  <si>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</si>
  <si>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</si>
  <si>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</si>
  <si>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</si>
  <si>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</si>
  <si>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</si>
  <si>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</si>
  <si>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</si>
  <si>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</si>
  <si>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</si>
  <si>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</si>
  <si>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</si>
  <si>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</si>
  <si>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</si>
  <si>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</si>
  <si>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</si>
  <si>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</si>
  <si>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</si>
  <si>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</si>
  <si>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</si>
  <si>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</si>
  <si>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</si>
  <si>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</si>
  <si>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</si>
  <si>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</si>
  <si>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</si>
  <si>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</si>
  <si>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</si>
  <si>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</si>
  <si>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</si>
  <si>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</si>
  <si>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</si>
  <si>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</si>
  <si>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</si>
  <si>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</si>
  <si>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</si>
  <si>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</si>
  <si>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</si>
  <si>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</si>
  <si>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</si>
  <si>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</si>
  <si>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</si>
  <si>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</si>
  <si>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</si>
  <si>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</si>
  <si>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</si>
  <si>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</si>
  <si>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</si>
  <si>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</si>
  <si>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</si>
  <si>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</si>
  <si>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</si>
  <si>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</si>
  <si>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</si>
  <si>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</si>
  <si>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</si>
  <si>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</si>
  <si>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</si>
  <si>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</si>
  <si>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</si>
  <si>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</si>
  <si>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</si>
  <si>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</si>
  <si>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</si>
  <si>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</si>
  <si>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</si>
  <si>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</si>
  <si>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</si>
  <si>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</si>
  <si>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</si>
  <si>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</si>
  <si>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</si>
  <si>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</si>
  <si>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</si>
  <si>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</si>
  <si>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</si>
  <si>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</si>
  <si>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</si>
  <si>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</si>
  <si>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</si>
  <si>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</si>
  <si>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</si>
  <si>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</si>
  <si>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</si>
  <si>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</si>
  <si>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</si>
  <si>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</si>
  <si>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</si>
  <si>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</si>
  <si>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</si>
  <si>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</si>
  <si>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</si>
  <si>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</si>
  <si>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</si>
  <si>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</si>
  <si>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</si>
  <si>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</si>
  <si>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</si>
  <si>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</si>
  <si>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</si>
  <si>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</si>
  <si>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</si>
  <si>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</si>
  <si>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</si>
  <si>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</si>
  <si>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</si>
  <si>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</si>
  <si>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</si>
  <si>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</si>
  <si>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</si>
  <si>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</si>
  <si>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</si>
  <si>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</si>
  <si>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</si>
  <si>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</si>
  <si>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</si>
  <si>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</si>
  <si>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</si>
  <si>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</si>
  <si>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</si>
  <si>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</si>
  <si>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</si>
  <si>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</si>
  <si>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</si>
  <si>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</si>
  <si>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</si>
  <si>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</si>
  <si>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</si>
  <si>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</si>
  <si>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</si>
  <si>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</si>
  <si>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</si>
  <si>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</si>
  <si>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</si>
  <si>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</si>
  <si>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</si>
  <si>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</si>
  <si>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</si>
  <si>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</si>
  <si>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</si>
  <si>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</si>
  <si>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</si>
  <si>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</si>
  <si>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</si>
  <si>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</si>
  <si>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</si>
  <si>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</si>
  <si>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</si>
  <si>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</si>
  <si>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</si>
  <si>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</si>
  <si>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</si>
  <si>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</si>
  <si>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</si>
  <si>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</si>
  <si>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</si>
  <si>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</si>
  <si>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</si>
  <si>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</si>
  <si>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</si>
  <si>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</si>
  <si>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</si>
  <si>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</si>
  <si>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</si>
  <si>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</si>
  <si>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</si>
  <si>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</si>
  <si>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</si>
  <si>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</si>
  <si>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</si>
  <si>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</si>
  <si>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</si>
  <si>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</si>
  <si>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</si>
  <si>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</si>
  <si>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</si>
  <si>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</si>
  <si>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</si>
  <si>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</si>
  <si>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</si>
  <si>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</si>
  <si>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</si>
  <si>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</si>
  <si>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</si>
  <si>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</si>
  <si>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</si>
  <si>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</si>
  <si>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</si>
  <si>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</si>
  <si>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</si>
  <si>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</si>
  <si>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</si>
  <si>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</si>
  <si>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</si>
  <si>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</si>
  <si>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</si>
  <si>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</si>
  <si>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</si>
  <si>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</si>
  <si>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</si>
  <si>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</si>
  <si>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</si>
  <si>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</si>
  <si>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</si>
  <si>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</si>
  <si>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</si>
  <si>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</si>
  <si>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</si>
  <si>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</si>
  <si>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</si>
  <si>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</si>
  <si>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</si>
  <si>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</si>
  <si>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</si>
  <si>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</si>
  <si>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</si>
  <si>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</si>
  <si>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</si>
  <si>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</si>
  <si>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</si>
  <si>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</si>
  <si>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</si>
  <si>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</si>
  <si>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</si>
  <si>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</si>
  <si>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</si>
  <si>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</si>
  <si>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</si>
  <si>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</si>
  <si>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</si>
  <si>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</si>
  <si>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</si>
  <si>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</si>
  <si>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</si>
  <si>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</si>
  <si>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</si>
  <si>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</si>
  <si>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</si>
  <si>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</si>
  <si>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</si>
  <si>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</si>
  <si>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</si>
  <si>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</si>
  <si>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</si>
  <si>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</si>
  <si>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</si>
  <si>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</si>
  <si>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</si>
  <si>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</si>
  <si>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</si>
  <si>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</si>
  <si>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</si>
  <si>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</si>
  <si>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</si>
  <si>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</si>
  <si>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</si>
  <si>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</si>
  <si>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</si>
  <si>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</si>
  <si>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</si>
  <si>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</si>
  <si>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</si>
  <si>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</si>
  <si>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</si>
  <si>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</si>
  <si>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</si>
  <si>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</si>
  <si>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</si>
  <si>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</si>
  <si>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</si>
  <si>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</si>
  <si>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</si>
  <si>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</si>
  <si>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</si>
  <si>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</si>
  <si>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</si>
  <si>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</si>
  <si>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</si>
  <si>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</si>
  <si>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</si>
  <si>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</si>
  <si>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</si>
  <si>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</si>
  <si>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</si>
  <si>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</si>
  <si>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</si>
  <si>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</si>
  <si>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</si>
  <si>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</si>
  <si>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</si>
  <si>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</si>
  <si>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</si>
  <si>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</si>
  <si>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</si>
  <si>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</si>
  <si>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</si>
  <si>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</si>
  <si>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</si>
  <si>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</si>
  <si>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</si>
  <si>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</si>
  <si>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</si>
  <si>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</si>
  <si>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</si>
  <si>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</si>
  <si>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</si>
  <si>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</si>
  <si>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</si>
  <si>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</si>
  <si>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</si>
  <si>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</si>
  <si>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</si>
  <si>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</si>
  <si>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</si>
  <si>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</si>
  <si>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</si>
  <si>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</si>
  <si>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</si>
  <si>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</si>
  <si>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</si>
  <si>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</si>
  <si>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</si>
  <si>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</si>
  <si>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</si>
  <si>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</si>
  <si>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</si>
  <si>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</si>
  <si>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</si>
  <si>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</si>
  <si>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</si>
  <si>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</si>
  <si>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</si>
  <si>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</si>
  <si>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</si>
  <si>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</si>
  <si>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</si>
  <si>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</si>
  <si>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</si>
  <si>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</si>
  <si>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</si>
  <si>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</si>
  <si>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</si>
  <si>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</si>
  <si>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</si>
  <si>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</si>
  <si>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</si>
  <si>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</si>
  <si>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</si>
  <si>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</si>
  <si>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</si>
  <si>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</si>
  <si>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</si>
  <si>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</si>
  <si>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</si>
  <si>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</si>
  <si>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</si>
  <si>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</si>
  <si>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</si>
  <si>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</si>
  <si>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</si>
  <si>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</si>
  <si>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</si>
  <si>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</si>
  <si>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</si>
  <si>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</si>
  <si>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</si>
  <si>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</si>
  <si>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</si>
  <si>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</si>
  <si>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</si>
  <si>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</si>
  <si>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</si>
  <si>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</si>
  <si>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</si>
  <si>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</si>
  <si>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</si>
  <si>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</si>
  <si>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</si>
  <si>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</si>
  <si>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</si>
  <si>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</si>
  <si>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</si>
  <si>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</si>
  <si>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</si>
  <si>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</si>
  <si>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</si>
  <si>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</si>
  <si>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</si>
  <si>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</si>
  <si>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</si>
  <si>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</si>
  <si>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</si>
  <si>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</si>
  <si>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</si>
  <si>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</si>
  <si>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</si>
  <si>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</si>
  <si>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</si>
  <si>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</si>
  <si>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</si>
  <si>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</si>
  <si>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</si>
  <si>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</si>
  <si>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</si>
  <si>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</si>
  <si>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</si>
  <si>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</si>
  <si>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</si>
  <si>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</si>
  <si>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</si>
  <si>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</si>
  <si>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</si>
  <si>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</si>
  <si>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</si>
  <si>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</si>
  <si>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</si>
  <si>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</si>
  <si>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</si>
  <si>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</si>
  <si>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</si>
  <si>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</si>
  <si>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</si>
  <si>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</si>
  <si>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</si>
  <si>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</si>
  <si>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</si>
  <si>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</si>
  <si>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</si>
  <si>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</si>
  <si>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</si>
  <si>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</si>
  <si>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</si>
  <si>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</si>
  <si>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</si>
  <si>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</si>
  <si>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</si>
  <si>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</si>
  <si>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</si>
  <si>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</si>
  <si>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</si>
  <si>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</si>
  <si>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</si>
  <si>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</si>
  <si>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</si>
  <si>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</si>
  <si>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</si>
  <si>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</si>
  <si>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</si>
  <si>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</si>
  <si>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</si>
  <si>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</si>
  <si>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</si>
  <si>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</si>
  <si>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</si>
  <si>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</si>
  <si>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</si>
  <si>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</si>
  <si>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</si>
  <si>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</si>
  <si>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</si>
  <si>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</si>
  <si>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</si>
  <si>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</si>
  <si>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</si>
  <si>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</si>
  <si>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</si>
  <si>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</si>
  <si>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</si>
  <si>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</si>
  <si>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</si>
  <si>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</si>
  <si>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</si>
  <si>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</si>
  <si>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</si>
  <si>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</si>
  <si>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</si>
  <si>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</si>
  <si>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</si>
  <si>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</si>
  <si>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</si>
  <si>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</si>
  <si>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</si>
  <si>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</si>
  <si>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</si>
  <si>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</si>
  <si>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</si>
  <si>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</si>
  <si>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</si>
  <si>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</si>
  <si>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</si>
  <si>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</si>
  <si>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</si>
  <si>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</si>
  <si>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</si>
  <si>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</si>
  <si>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</si>
  <si>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</si>
  <si>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</si>
  <si>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</si>
  <si>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</si>
  <si>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</si>
  <si>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</si>
  <si>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</si>
  <si>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</si>
  <si>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</si>
  <si>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</si>
  <si>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</si>
  <si>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</si>
  <si>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</si>
  <si>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</si>
  <si>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</si>
  <si>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</si>
  <si>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</si>
  <si>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</si>
  <si>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</si>
  <si>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</si>
  <si>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</si>
  <si>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</si>
  <si>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</si>
  <si>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</si>
  <si>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</si>
  <si>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</si>
  <si>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</si>
  <si>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</si>
  <si>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</si>
  <si>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</si>
  <si>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</si>
  <si>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</si>
  <si>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</si>
  <si>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</si>
  <si>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</si>
  <si>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</si>
  <si>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</si>
  <si>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</si>
  <si>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</si>
  <si>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</si>
  <si>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</si>
  <si>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</si>
  <si>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</si>
  <si>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</si>
  <si>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</si>
  <si>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</si>
  <si>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</si>
  <si>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</si>
  <si>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</si>
  <si>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</si>
  <si>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</si>
  <si>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</si>
  <si>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</si>
  <si>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</si>
  <si>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</si>
  <si>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</si>
  <si>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</si>
  <si>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</si>
  <si>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</si>
  <si>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</si>
  <si>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</si>
  <si>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</si>
  <si>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</si>
  <si>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</si>
  <si>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</si>
  <si>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</si>
  <si>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</si>
  <si>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</si>
  <si>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</si>
  <si>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</si>
  <si>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</si>
  <si>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</si>
  <si>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</si>
  <si>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</si>
  <si>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</si>
  <si>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</si>
  <si>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</si>
  <si>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</si>
  <si>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</si>
  <si>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</si>
  <si>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</si>
  <si>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</si>
  <si>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</si>
  <si>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</si>
  <si>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</si>
  <si>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</si>
  <si>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</si>
  <si>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</si>
  <si>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</si>
  <si>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</si>
  <si>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</si>
  <si>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</si>
  <si>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</si>
  <si>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</si>
  <si>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</si>
  <si>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</si>
  <si>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</si>
  <si>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</si>
  <si>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</si>
  <si>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</si>
  <si>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</si>
  <si>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</si>
  <si>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</si>
  <si>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</si>
  <si>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</si>
  <si>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</si>
  <si>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</si>
  <si>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</si>
  <si>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</si>
  <si>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</si>
  <si>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</si>
  <si>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</si>
  <si>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</si>
  <si>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</si>
  <si>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</si>
  <si>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</si>
  <si>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</si>
  <si>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</si>
  <si>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</si>
  <si>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</si>
  <si>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</si>
  <si>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</si>
  <si>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</si>
  <si>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</si>
  <si>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</si>
  <si>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</si>
  <si>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</si>
  <si>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</si>
  <si>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</si>
  <si>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</si>
  <si>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</si>
  <si>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</si>
  <si>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</si>
  <si>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</si>
  <si>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</si>
  <si>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</si>
  <si>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</si>
  <si>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</si>
  <si>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</si>
  <si>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</si>
  <si>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</si>
  <si>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</si>
  <si>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</si>
  <si>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</si>
  <si>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</si>
  <si>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</si>
  <si>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</si>
  <si>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</si>
  <si>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</si>
  <si>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</si>
  <si>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</si>
  <si>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</si>
  <si>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</si>
  <si>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</si>
  <si>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</si>
  <si>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</si>
  <si>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</si>
  <si>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</si>
  <si>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</si>
  <si>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</si>
  <si>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</si>
  <si>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</si>
  <si>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</si>
  <si>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</si>
  <si>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</si>
  <si>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</si>
  <si>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</si>
  <si>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</si>
  <si>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</si>
  <si>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</si>
  <si>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</si>
  <si>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</si>
  <si>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</si>
  <si>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</si>
  <si>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</si>
  <si>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</si>
  <si>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</si>
  <si>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</si>
  <si>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</si>
  <si>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</si>
  <si>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</si>
  <si>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</si>
  <si>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</si>
  <si>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</si>
  <si>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</si>
  <si>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</si>
  <si>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</si>
  <si>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</si>
  <si>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</si>
  <si>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</si>
  <si>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</si>
  <si>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</si>
  <si>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</si>
  <si>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</si>
  <si>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</si>
  <si>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</si>
  <si>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</si>
  <si>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</si>
  <si>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</si>
  <si>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</si>
  <si>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</si>
  <si>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</si>
  <si>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</si>
  <si>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</si>
  <si>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</si>
  <si>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</si>
  <si>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</si>
  <si>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</si>
  <si>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</si>
  <si>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</si>
  <si>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</si>
  <si>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</si>
  <si>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</si>
  <si>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</si>
  <si>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</si>
  <si>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</si>
  <si>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</si>
  <si>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</si>
  <si>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</si>
  <si>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</si>
  <si>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</si>
  <si>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</si>
  <si>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</si>
  <si>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</si>
  <si>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</si>
  <si>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</si>
  <si>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</si>
  <si>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</si>
  <si>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</si>
  <si>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</si>
  <si>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</si>
  <si>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</si>
  <si>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</si>
  <si>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</si>
  <si>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</si>
  <si>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</si>
  <si>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</si>
  <si>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</si>
  <si>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</si>
  <si>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</si>
  <si>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</si>
  <si>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</si>
  <si>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</si>
  <si>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</si>
  <si>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</si>
  <si>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</si>
  <si>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</si>
  <si>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</si>
  <si>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</si>
  <si>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</si>
  <si>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</si>
  <si>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</si>
  <si>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</si>
  <si>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</si>
  <si>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</si>
  <si>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</si>
  <si>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</si>
  <si>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</si>
  <si>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</si>
  <si>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</si>
  <si>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</si>
  <si>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</si>
  <si>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</si>
  <si>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</si>
  <si>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</si>
  <si>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</si>
  <si>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</si>
  <si>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</si>
  <si>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</si>
  <si>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</si>
  <si>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</si>
  <si>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</si>
  <si>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</si>
  <si>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</si>
  <si>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</si>
  <si>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</si>
  <si>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</si>
  <si>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</si>
  <si>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</si>
  <si>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</si>
  <si>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</si>
  <si>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</si>
  <si>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</si>
  <si>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</si>
  <si>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</si>
  <si>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</si>
  <si>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</si>
  <si>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</si>
  <si>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</si>
  <si>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</si>
  <si>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</si>
  <si>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</si>
  <si>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</si>
  <si>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</si>
  <si>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</si>
  <si>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</si>
  <si>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</si>
  <si>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</si>
  <si>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</si>
  <si>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</si>
  <si>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</si>
  <si>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</si>
  <si>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</si>
  <si>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</si>
  <si>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</si>
  <si>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</si>
  <si>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</si>
  <si>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</si>
  <si>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</si>
  <si>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</si>
  <si>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</si>
  <si>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</si>
  <si>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</si>
  <si>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</si>
  <si>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</si>
  <si>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</si>
  <si>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</si>
  <si>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</si>
  <si>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</si>
  <si>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</si>
  <si>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</si>
  <si>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</si>
  <si>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</si>
  <si>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</si>
  <si>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</si>
  <si>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</si>
  <si>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</si>
  <si>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</si>
  <si>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</si>
  <si>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</si>
  <si>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</si>
  <si>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</si>
  <si>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</si>
  <si>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</si>
  <si>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</si>
  <si>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</si>
  <si>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</si>
  <si>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</si>
  <si>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</si>
  <si>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</si>
  <si>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</si>
  <si>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</si>
  <si>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</si>
  <si>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</si>
  <si>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</si>
  <si>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</si>
  <si>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</si>
  <si>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</si>
  <si>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</si>
  <si>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</si>
  <si>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</si>
  <si>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</si>
  <si>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</si>
  <si>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</si>
  <si>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</si>
  <si>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</si>
  <si>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</si>
  <si>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</si>
  <si>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</si>
  <si>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</si>
  <si>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</si>
  <si>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</si>
  <si>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</si>
  <si>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</si>
  <si>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</si>
  <si>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</si>
  <si>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</si>
  <si>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</si>
  <si>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</si>
  <si>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</si>
  <si>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</si>
  <si>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</si>
  <si>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</si>
  <si>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</si>
  <si>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</si>
  <si>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</si>
  <si>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</si>
  <si>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</si>
  <si>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</si>
  <si>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</si>
  <si>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</si>
  <si>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</si>
  <si>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</si>
  <si>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</si>
  <si>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</si>
  <si>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</si>
  <si>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</si>
  <si>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</si>
  <si>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</si>
  <si>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</si>
  <si>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</si>
  <si>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</si>
  <si>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</si>
  <si>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</si>
  <si>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</si>
  <si>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</si>
  <si>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</si>
  <si>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</si>
  <si>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</si>
  <si>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</si>
  <si>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</si>
  <si>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</si>
  <si>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</si>
  <si>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</si>
  <si>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</si>
  <si>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</si>
  <si>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</si>
  <si>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</si>
  <si>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</si>
  <si>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</si>
  <si>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</si>
  <si>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</si>
  <si>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</si>
  <si>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</si>
  <si>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</si>
  <si>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</si>
  <si>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</si>
  <si>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</si>
  <si>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</si>
  <si>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</si>
  <si>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</si>
  <si>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</si>
  <si>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</si>
  <si>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</si>
  <si>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</si>
  <si>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</si>
  <si>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</si>
  <si>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</si>
  <si>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</si>
  <si>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</si>
  <si>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</si>
  <si>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</si>
  <si>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</si>
  <si>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</si>
  <si>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</si>
  <si>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</si>
  <si>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</si>
  <si>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</si>
  <si>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</si>
  <si>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</si>
  <si>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</si>
  <si>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</si>
  <si>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</si>
  <si>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</si>
  <si>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</si>
  <si>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</si>
  <si>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</si>
  <si>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</si>
  <si>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</si>
  <si>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</si>
  <si>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</si>
  <si>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</si>
  <si>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</si>
  <si>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</si>
  <si>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</si>
  <si>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</si>
  <si>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</si>
  <si>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</si>
  <si>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</si>
  <si>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</si>
  <si>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</si>
  <si>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</si>
  <si>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</si>
  <si>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</si>
  <si>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</si>
  <si>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</si>
  <si>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</si>
  <si>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</si>
  <si>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</si>
  <si>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</si>
  <si>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</si>
  <si>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</si>
  <si>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</si>
  <si>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</si>
  <si>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</si>
  <si>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</si>
  <si>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</si>
  <si>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</si>
  <si>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</si>
  <si>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</si>
  <si>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</si>
  <si>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</si>
  <si>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</si>
  <si>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</si>
  <si>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</si>
  <si>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</si>
  <si>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</si>
  <si>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</si>
  <si>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</si>
  <si>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</si>
  <si>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</si>
  <si>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</si>
  <si>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</si>
  <si>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</si>
  <si>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</si>
  <si>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</si>
  <si>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</si>
  <si>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</si>
  <si>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</si>
  <si>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</si>
  <si>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</si>
  <si>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</si>
  <si>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</si>
  <si>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</si>
  <si>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</si>
  <si>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</si>
  <si>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</si>
  <si>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</si>
  <si>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</si>
  <si>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</si>
  <si>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</si>
  <si>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</si>
  <si>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</si>
  <si>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</si>
  <si>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</si>
  <si>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</si>
  <si>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</si>
  <si>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</si>
  <si>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</si>
  <si>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</si>
  <si>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</si>
  <si>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</si>
  <si>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</si>
  <si>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</si>
  <si>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</si>
  <si>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</si>
  <si>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</si>
  <si>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</si>
  <si>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</si>
  <si>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</si>
  <si>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</si>
  <si>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</si>
  <si>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</si>
  <si>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</si>
  <si>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</si>
  <si>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</si>
  <si>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</si>
  <si>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</si>
  <si>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</si>
  <si>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</si>
  <si>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</si>
  <si>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</si>
  <si>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</si>
  <si>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</si>
  <si>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</si>
  <si>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</si>
  <si>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</si>
  <si>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</si>
  <si>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</si>
  <si>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</si>
  <si>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</si>
  <si>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</si>
  <si>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</si>
  <si>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</si>
  <si>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</si>
  <si>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</si>
  <si>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</si>
  <si>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</si>
  <si>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</si>
  <si>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</si>
  <si>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</si>
  <si>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</si>
  <si>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</si>
  <si>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</si>
  <si>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</si>
  <si>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</si>
  <si>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</si>
  <si>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</si>
  <si>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</si>
  <si>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</si>
  <si>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</si>
  <si>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</si>
  <si>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</si>
  <si>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</si>
  <si>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</si>
  <si>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</si>
  <si>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</si>
  <si>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</si>
  <si>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</si>
  <si>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</si>
  <si>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</si>
  <si>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</si>
  <si>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</si>
  <si>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</si>
  <si>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</si>
  <si>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</si>
  <si>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</si>
  <si>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</si>
  <si>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</si>
  <si>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</si>
  <si>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</si>
  <si>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</si>
  <si>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</si>
  <si>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</si>
  <si>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</si>
  <si>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</si>
  <si>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</si>
  <si>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</si>
  <si>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</si>
  <si>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</si>
  <si>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</si>
  <si>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</si>
  <si>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</si>
  <si>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</si>
  <si>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</si>
  <si>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</si>
  <si>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</si>
  <si>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</si>
  <si>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</si>
  <si>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</si>
  <si>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</si>
  <si>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</si>
  <si>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</si>
  <si>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</si>
  <si>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</si>
  <si>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</si>
  <si>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</si>
  <si>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</si>
  <si>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</si>
  <si>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</si>
  <si>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</si>
  <si>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</si>
  <si>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</si>
  <si>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</si>
  <si>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</si>
  <si>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</si>
  <si>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</si>
  <si>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</si>
  <si>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</si>
  <si>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</si>
  <si>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</si>
  <si>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</si>
  <si>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</si>
  <si>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</si>
  <si>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</si>
  <si>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</si>
  <si>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</si>
  <si>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</si>
  <si>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</si>
  <si>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</si>
  <si>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</si>
  <si>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</si>
  <si>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</si>
  <si>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</si>
  <si>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</si>
  <si>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</si>
  <si>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</si>
  <si>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</si>
  <si>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</si>
  <si>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</si>
  <si>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</si>
  <si>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</si>
  <si>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</si>
  <si>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</si>
  <si>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</si>
  <si>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</si>
  <si>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</si>
  <si>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</si>
  <si>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</si>
  <si>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</si>
  <si>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</si>
  <si>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</si>
  <si>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</si>
  <si>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</si>
  <si>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</si>
  <si>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</si>
  <si>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</si>
  <si>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</si>
  <si>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</si>
  <si>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</si>
  <si>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</si>
  <si>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</si>
  <si>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</si>
  <si>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</si>
  <si>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</si>
  <si>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</si>
  <si>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</si>
  <si>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</si>
  <si>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</si>
  <si>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</si>
  <si>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</si>
  <si>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</si>
  <si>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</si>
  <si>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</si>
  <si>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</si>
  <si>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</si>
  <si>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</si>
  <si>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</si>
  <si>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</si>
  <si>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</si>
  <si>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</si>
  <si>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</si>
  <si>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</si>
  <si>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</si>
  <si>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</si>
  <si>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</si>
  <si>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</si>
  <si>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</si>
  <si>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</si>
  <si>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</si>
  <si>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</si>
  <si>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</si>
  <si>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</si>
  <si>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</si>
  <si>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</si>
  <si>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</si>
  <si>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</si>
  <si>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</si>
  <si>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</si>
  <si>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</si>
  <si>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</si>
  <si>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</si>
  <si>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</si>
  <si>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</si>
  <si>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</si>
  <si>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</si>
  <si>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</si>
  <si>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</si>
  <si>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</si>
  <si>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</si>
  <si>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</si>
  <si>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</si>
  <si>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</si>
  <si>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</si>
  <si>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</si>
  <si>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</si>
  <si>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</si>
  <si>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</si>
  <si>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</si>
  <si>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</si>
  <si>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</si>
  <si>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</si>
  <si>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</si>
  <si>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</si>
  <si>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</si>
  <si>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</si>
  <si>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</si>
  <si>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</si>
  <si>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</si>
  <si>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</si>
  <si>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</si>
  <si>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</si>
  <si>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</si>
  <si>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</si>
  <si>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</si>
  <si>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</si>
  <si>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</si>
  <si>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</si>
  <si>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</si>
  <si>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</si>
  <si>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</si>
  <si>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</si>
  <si>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</si>
  <si>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</si>
  <si>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</si>
  <si>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</si>
  <si>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</si>
  <si>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</si>
  <si>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</si>
  <si>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</si>
  <si>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</si>
  <si>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</si>
  <si>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</si>
  <si>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</si>
  <si>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</si>
  <si>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</si>
  <si>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</si>
  <si>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</si>
  <si>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</si>
  <si>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</si>
  <si>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</si>
  <si>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</si>
  <si>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</si>
  <si>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</si>
  <si>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</si>
  <si>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</si>
  <si>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</si>
  <si>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</si>
  <si>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</si>
  <si>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</si>
  <si>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</si>
  <si>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</si>
  <si>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</si>
  <si>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</si>
  <si>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</si>
  <si>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</si>
  <si>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</si>
  <si>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</si>
  <si>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</si>
  <si>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</si>
  <si>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</si>
  <si>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</si>
  <si>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</si>
  <si>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</si>
  <si>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</si>
  <si>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</si>
  <si>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</si>
  <si>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</si>
  <si>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</si>
  <si>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</si>
  <si>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</si>
  <si>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</si>
  <si>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</si>
  <si>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</si>
  <si>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</si>
  <si>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</si>
  <si>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</si>
  <si>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</si>
  <si>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</si>
  <si>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</si>
  <si>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</si>
  <si>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</si>
  <si>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</si>
  <si>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</si>
  <si>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</si>
  <si>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</si>
  <si>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</si>
  <si>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</si>
  <si>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</si>
  <si>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</si>
  <si>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</si>
  <si>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</si>
  <si>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</si>
  <si>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</si>
  <si>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</si>
  <si>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</si>
  <si>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</si>
  <si>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</si>
  <si>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</si>
  <si>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</si>
  <si>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</si>
  <si>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</si>
  <si>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</si>
  <si>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</si>
  <si>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</si>
  <si>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</si>
  <si>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</si>
  <si>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</si>
  <si>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</si>
  <si>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</si>
  <si>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</si>
  <si>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</si>
  <si>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</si>
  <si>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</si>
  <si>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</si>
  <si>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</si>
  <si>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</si>
  <si>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</si>
  <si>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</si>
  <si>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</si>
  <si>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</si>
  <si>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</si>
  <si>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</si>
  <si>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</si>
  <si>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</si>
  <si>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</si>
  <si>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</si>
  <si>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</si>
  <si>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</si>
  <si>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</si>
  <si>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</si>
  <si>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</si>
  <si>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</si>
  <si>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</si>
  <si>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</si>
  <si>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</si>
  <si>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</si>
  <si>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</si>
  <si>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</si>
  <si>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</si>
  <si>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</si>
  <si>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</si>
  <si>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</si>
  <si>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</si>
  <si>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</si>
  <si>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</si>
  <si>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</si>
  <si>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</si>
  <si>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</si>
  <si>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</si>
  <si>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</si>
  <si>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</si>
  <si>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</si>
  <si>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</si>
  <si>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</si>
  <si>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</si>
  <si>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</si>
  <si>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</si>
  <si>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</si>
  <si>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</si>
  <si>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</si>
  <si>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</si>
  <si>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</si>
  <si>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</si>
  <si>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</si>
  <si>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</si>
  <si>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</si>
  <si>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</si>
  <si>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</si>
  <si>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</si>
  <si>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</si>
  <si>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</si>
  <si>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</si>
  <si>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</si>
  <si>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</si>
  <si>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</si>
  <si>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</si>
  <si>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</si>
  <si>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</si>
  <si>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</si>
  <si>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</si>
  <si>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</si>
  <si>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</si>
  <si>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</si>
  <si>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</si>
  <si>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</si>
  <si>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</si>
  <si>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</si>
  <si>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</si>
  <si>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</si>
  <si>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</si>
  <si>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</si>
  <si>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</si>
  <si>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</si>
  <si>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</si>
  <si>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</si>
  <si>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</si>
  <si>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</si>
  <si>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</si>
  <si>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</si>
  <si>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</si>
  <si>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</si>
  <si>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</si>
  <si>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</si>
  <si>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</si>
  <si>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</si>
  <si>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</si>
  <si>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</si>
  <si>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</si>
  <si>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</si>
  <si>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</si>
  <si>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</si>
  <si>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</si>
  <si>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</si>
  <si>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</si>
  <si>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</si>
  <si>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</si>
  <si>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</si>
  <si>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</si>
  <si>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</si>
  <si>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</si>
  <si>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</si>
  <si>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</si>
  <si>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</si>
  <si>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</si>
  <si>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</si>
  <si>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</si>
  <si>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</si>
  <si>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</si>
  <si>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</si>
  <si>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</si>
  <si>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</si>
  <si>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</si>
  <si>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</si>
  <si>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</si>
  <si>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</si>
  <si>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</si>
  <si>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</si>
  <si>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</si>
  <si>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</si>
  <si>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</si>
  <si>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</si>
  <si>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</si>
  <si>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</si>
  <si>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</si>
  <si>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</si>
  <si>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</si>
  <si>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</si>
  <si>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</si>
  <si>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</si>
  <si>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</si>
  <si>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</si>
  <si>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</si>
  <si>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</si>
  <si>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</si>
  <si>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</si>
  <si>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</si>
  <si>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</si>
  <si>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</si>
  <si>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</si>
  <si>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</si>
  <si>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</si>
  <si>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</si>
  <si>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</si>
  <si>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</si>
  <si>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</si>
  <si>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</si>
  <si>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</si>
  <si>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</si>
  <si>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</si>
  <si>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</si>
  <si>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</si>
  <si>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</si>
  <si>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</si>
  <si>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</si>
  <si>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</si>
  <si>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</si>
  <si>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</si>
  <si>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</si>
  <si>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</si>
  <si>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</si>
  <si>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</si>
  <si>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</si>
  <si>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</si>
  <si>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</si>
  <si>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</si>
  <si>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</si>
  <si>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</si>
  <si>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</si>
  <si>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</si>
  <si>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</si>
  <si>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</si>
  <si>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</si>
  <si>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</si>
  <si>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</si>
  <si>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</si>
  <si>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</si>
  <si>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</si>
  <si>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</si>
  <si>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</si>
  <si>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</si>
  <si>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</si>
  <si>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</si>
  <si>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</si>
  <si>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</si>
  <si>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</si>
  <si>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</si>
  <si>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</si>
  <si>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</si>
  <si>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</si>
  <si>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</si>
  <si>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</si>
  <si>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</si>
  <si>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</si>
  <si>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</si>
  <si>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</si>
  <si>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</si>
  <si>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</si>
  <si>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</si>
  <si>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</si>
  <si>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</si>
  <si>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</si>
  <si>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</si>
  <si>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</si>
  <si>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</si>
  <si>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</si>
  <si>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</si>
  <si>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</si>
  <si>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</si>
  <si>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</si>
  <si>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</si>
  <si>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</si>
  <si>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</si>
  <si>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</si>
  <si>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</si>
  <si>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</si>
  <si>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</si>
  <si>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</si>
  <si>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</si>
  <si>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</si>
  <si>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</si>
  <si>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</si>
  <si>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</si>
  <si>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</si>
  <si>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</si>
  <si>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</si>
  <si>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</si>
  <si>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</si>
  <si>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</si>
  <si>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</si>
  <si>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</si>
  <si>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</si>
  <si>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</si>
  <si>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</si>
  <si>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</si>
  <si>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</si>
  <si>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</si>
  <si>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</si>
  <si>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</si>
  <si>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</si>
  <si>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</si>
  <si>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</si>
  <si>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</si>
  <si>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</si>
  <si>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</si>
  <si>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</si>
  <si>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</si>
  <si>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</si>
  <si>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</si>
  <si>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</si>
  <si>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</si>
  <si>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</si>
  <si>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</si>
  <si>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</si>
  <si>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</si>
  <si>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</si>
  <si>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</si>
  <si>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</si>
  <si>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</si>
  <si>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</si>
  <si>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</si>
  <si>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</si>
  <si>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</si>
  <si>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</si>
  <si>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</si>
  <si>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</si>
  <si>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</si>
  <si>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</si>
  <si>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</si>
  <si>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</si>
  <si>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</si>
  <si>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</si>
  <si>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</si>
  <si>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</si>
  <si>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</si>
  <si>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</si>
  <si>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</si>
  <si>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</si>
  <si>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</si>
  <si>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</si>
  <si>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</si>
  <si>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</si>
  <si>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</si>
  <si>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</si>
  <si>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</si>
  <si>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</si>
  <si>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</si>
  <si>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</si>
  <si>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</si>
  <si>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</si>
  <si>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</si>
  <si>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</si>
  <si>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</si>
  <si>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</si>
  <si>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</si>
  <si>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</si>
  <si>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</si>
  <si>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</si>
  <si>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</si>
  <si>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</si>
  <si>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</si>
  <si>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</si>
  <si>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</si>
  <si>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</si>
  <si>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</si>
  <si>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</si>
  <si>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</si>
  <si>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</si>
  <si>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</si>
  <si>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</si>
  <si>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</si>
  <si>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</si>
  <si>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</si>
  <si>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</si>
  <si>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</si>
  <si>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</si>
  <si>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</si>
  <si>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</si>
  <si>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</si>
  <si>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</si>
  <si>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</si>
  <si>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</si>
  <si>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</si>
  <si>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</si>
  <si>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</si>
  <si>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</si>
  <si>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</si>
  <si>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</si>
  <si>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</si>
  <si>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</si>
  <si>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</si>
  <si>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</si>
  <si>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</si>
  <si>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</si>
  <si>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</si>
  <si>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</si>
  <si>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</si>
  <si>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</si>
  <si>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</si>
  <si>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</si>
  <si>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</si>
  <si>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</si>
  <si>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</si>
  <si>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</si>
  <si>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</si>
  <si>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</si>
  <si>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</si>
  <si>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</si>
  <si>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</si>
  <si>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</si>
  <si>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</si>
  <si>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</si>
  <si>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</si>
  <si>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</si>
  <si>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</si>
  <si>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</si>
  <si>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</si>
  <si>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</si>
  <si>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</si>
  <si>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</si>
  <si>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</si>
  <si>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</si>
  <si>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</si>
  <si>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</si>
  <si>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</si>
  <si>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</si>
  <si>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</si>
  <si>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</si>
  <si>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</si>
  <si>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</si>
  <si>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</si>
  <si>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</si>
  <si>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</si>
  <si>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</si>
  <si>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</si>
  <si>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</si>
  <si>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</si>
  <si>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</si>
  <si>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</si>
  <si>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</si>
  <si>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</si>
  <si>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</si>
  <si>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</si>
  <si>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</si>
  <si>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</si>
  <si>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</si>
  <si>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</si>
  <si>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</si>
  <si>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</si>
  <si>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</si>
  <si>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</si>
  <si>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</si>
  <si>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</si>
  <si>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</si>
  <si>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</si>
  <si>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</si>
  <si>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</si>
  <si>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</si>
  <si>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</si>
  <si>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</si>
  <si>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</si>
  <si>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</si>
  <si>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</si>
  <si>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</si>
  <si>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</si>
  <si>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</si>
  <si>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</si>
  <si>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</si>
  <si>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</si>
  <si>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</si>
  <si>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</si>
  <si>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</si>
  <si>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</si>
  <si>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</si>
  <si>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</si>
  <si>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</si>
  <si>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</si>
  <si>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</si>
  <si>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</si>
  <si>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</si>
  <si>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</si>
  <si>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</si>
  <si>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</si>
  <si>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</si>
  <si>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</si>
  <si>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</si>
  <si>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</si>
  <si>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</si>
  <si>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</si>
  <si>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</si>
  <si>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</si>
  <si>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</si>
  <si>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</si>
  <si>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</si>
  <si>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</si>
  <si>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</si>
  <si>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</si>
  <si>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</si>
  <si>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</si>
  <si>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</si>
  <si>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</si>
  <si>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</si>
  <si>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</si>
  <si>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</si>
  <si>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</si>
  <si>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</si>
  <si>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</si>
  <si>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</si>
  <si>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</si>
  <si>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</si>
  <si>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</si>
  <si>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</si>
  <si>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</si>
  <si>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</si>
  <si>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</si>
  <si>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</si>
  <si>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</si>
  <si>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</si>
  <si>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</si>
  <si>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</si>
  <si>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</si>
  <si>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</si>
  <si>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</si>
  <si>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</si>
  <si>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</si>
  <si>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</si>
  <si>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</si>
  <si>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</si>
  <si>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</si>
  <si>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</si>
  <si>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</si>
  <si>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</si>
  <si>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</si>
  <si>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</si>
  <si>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</si>
  <si>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</si>
  <si>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</si>
  <si>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</si>
  <si>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</si>
  <si>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</si>
  <si>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</si>
  <si>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</si>
  <si>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</si>
  <si>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</si>
  <si>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</si>
  <si>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</si>
  <si>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</si>
  <si>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</si>
  <si>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</si>
  <si>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</si>
  <si>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</si>
  <si>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</si>
  <si>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</si>
  <si>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</si>
  <si>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</si>
  <si>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</si>
  <si>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</si>
  <si>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</si>
  <si>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</si>
  <si>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</si>
  <si>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</si>
  <si>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</si>
  <si>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</si>
  <si>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</si>
  <si>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</si>
  <si>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</si>
  <si>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</si>
  <si>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</si>
  <si>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</si>
  <si>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</si>
  <si>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</si>
  <si>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</si>
  <si>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</si>
  <si>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</si>
  <si>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</si>
  <si>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</si>
  <si>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</si>
  <si>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</si>
  <si>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</si>
  <si>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</si>
  <si>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</si>
  <si>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</si>
  <si>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</si>
  <si>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</si>
  <si>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</si>
  <si>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</si>
  <si>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</si>
  <si>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</si>
  <si>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</si>
  <si>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</si>
  <si>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</si>
  <si>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</si>
  <si>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</si>
  <si>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</si>
  <si>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</si>
  <si>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</si>
  <si>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</si>
  <si>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</si>
  <si>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</si>
  <si>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</si>
  <si>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</si>
  <si>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</si>
  <si>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</si>
  <si>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</si>
  <si>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</si>
  <si>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</si>
  <si>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</si>
  <si>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</si>
  <si>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</si>
  <si>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</si>
  <si>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</si>
  <si>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</si>
  <si>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</si>
  <si>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</si>
  <si>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</si>
  <si>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</si>
  <si>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</si>
  <si>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</si>
  <si>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</si>
  <si>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</si>
  <si>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</si>
  <si>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</si>
  <si>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</si>
  <si>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</si>
  <si>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</si>
  <si>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</si>
  <si>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</si>
  <si>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</si>
  <si>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</si>
  <si>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</si>
  <si>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</si>
  <si>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</si>
  <si>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</si>
  <si>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</si>
  <si>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</si>
  <si>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</si>
  <si>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</si>
  <si>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</si>
  <si>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</si>
  <si>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</si>
  <si>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</si>
  <si>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</si>
  <si>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</si>
  <si>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</si>
  <si>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</si>
  <si>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</si>
  <si>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</si>
  <si>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</si>
  <si>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</si>
  <si>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</si>
  <si>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</si>
  <si>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</si>
  <si>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</si>
  <si>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</si>
  <si>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</si>
  <si>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</si>
  <si>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</si>
  <si>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</si>
  <si>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</si>
  <si>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</si>
  <si>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</si>
  <si>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</si>
  <si>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</si>
  <si>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</si>
  <si>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</si>
  <si>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</si>
  <si>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</si>
  <si>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</si>
  <si>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</si>
  <si>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</si>
  <si>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</si>
  <si>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</si>
  <si>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</si>
  <si>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</si>
  <si>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</si>
  <si>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</si>
  <si>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</si>
  <si>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</si>
  <si>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</si>
  <si>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</si>
  <si>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</si>
  <si>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</si>
  <si>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</si>
  <si>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</si>
  <si>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</si>
  <si>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</si>
  <si>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</si>
  <si>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</si>
  <si>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</si>
  <si>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</si>
  <si>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</si>
  <si>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</si>
  <si>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</si>
  <si>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</si>
  <si>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</si>
  <si>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</si>
  <si>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</si>
  <si>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</si>
  <si>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</si>
  <si>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</si>
  <si>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</si>
  <si>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</si>
  <si>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</si>
  <si>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</si>
  <si>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</si>
  <si>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</si>
  <si>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</si>
  <si>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</si>
  <si>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</si>
  <si>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</si>
  <si>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</si>
  <si>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</si>
  <si>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</si>
  <si>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</si>
  <si>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</si>
  <si>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</si>
  <si>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</si>
  <si>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</si>
  <si>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</si>
  <si>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</si>
  <si>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</si>
  <si>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</si>
  <si>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</si>
  <si>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</si>
  <si>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</si>
  <si>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</si>
  <si>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</si>
  <si>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</si>
  <si>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</si>
  <si>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</si>
  <si>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</si>
  <si>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</si>
  <si>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</si>
  <si>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</si>
  <si>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</si>
  <si>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</si>
  <si>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</si>
  <si>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</si>
  <si>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</si>
  <si>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</si>
  <si>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</si>
  <si>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</si>
  <si>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</si>
  <si>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</si>
  <si>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</si>
  <si>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</si>
  <si>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</si>
  <si>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</si>
  <si>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</si>
  <si>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</si>
  <si>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</si>
  <si>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</si>
  <si>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</si>
  <si>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</si>
  <si>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</si>
  <si>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</si>
  <si>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</si>
  <si>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</si>
  <si>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</si>
  <si>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</si>
  <si>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</si>
  <si>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</si>
  <si>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</si>
  <si>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</si>
  <si>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</si>
  <si>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</si>
  <si>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</si>
  <si>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</si>
  <si>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</si>
  <si>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</si>
  <si>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</si>
  <si>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</si>
  <si>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</si>
  <si>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</si>
  <si>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</si>
  <si>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</si>
  <si>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</si>
  <si>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</si>
  <si>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</si>
  <si>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</si>
  <si>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</si>
  <si>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</si>
  <si>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</si>
  <si>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</si>
  <si>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</si>
  <si>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</si>
  <si>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</si>
  <si>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</si>
  <si>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</si>
  <si>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</si>
  <si>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</si>
  <si>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</si>
  <si>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</si>
  <si>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</si>
  <si>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</si>
  <si>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</si>
  <si>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</si>
  <si>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</si>
  <si>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</si>
  <si>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</si>
  <si>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</si>
  <si>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</si>
  <si>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</si>
  <si>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</si>
  <si>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</si>
  <si>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</si>
  <si>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</si>
  <si>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</si>
  <si>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</si>
  <si>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</si>
  <si>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</si>
  <si>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</si>
  <si>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</si>
  <si>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</si>
  <si>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</si>
  <si>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</si>
  <si>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</si>
  <si>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</si>
  <si>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</si>
  <si>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</si>
  <si>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</si>
  <si>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</si>
  <si>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</si>
  <si>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</si>
  <si>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</si>
  <si>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</si>
  <si>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</si>
  <si>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</si>
  <si>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</si>
  <si>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</si>
  <si>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</si>
  <si>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</si>
  <si>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</si>
  <si>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</si>
  <si>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</si>
  <si>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</si>
  <si>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</si>
  <si>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</si>
  <si>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</si>
  <si>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</si>
  <si>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</si>
  <si>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</si>
  <si>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</si>
  <si>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</si>
  <si>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</si>
  <si>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</si>
  <si>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</si>
  <si>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</si>
  <si>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</si>
  <si>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</si>
  <si>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</si>
  <si>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</si>
  <si>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</si>
  <si>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</si>
  <si>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</si>
  <si>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</si>
  <si>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</si>
  <si>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</si>
  <si>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</si>
  <si>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</si>
  <si>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</si>
  <si>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</si>
  <si>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</si>
  <si>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</si>
  <si>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</si>
  <si>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</si>
  <si>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</si>
  <si>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</si>
  <si>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</si>
  <si>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</si>
  <si>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</si>
  <si>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</si>
  <si>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</si>
  <si>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</si>
  <si>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</si>
  <si>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</si>
  <si>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</si>
  <si>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</si>
  <si>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</si>
  <si>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</si>
  <si>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</si>
  <si>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</si>
  <si>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</si>
  <si>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</si>
  <si>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</si>
  <si>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</si>
  <si>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</si>
  <si>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</si>
  <si>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</si>
  <si>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</si>
  <si>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</si>
  <si>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</si>
  <si>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</si>
  <si>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</si>
  <si>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</si>
  <si>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</si>
  <si>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</si>
  <si>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</si>
  <si>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</si>
  <si>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</si>
  <si>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</si>
  <si>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</si>
  <si>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</si>
  <si>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</si>
  <si>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</si>
  <si>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</si>
  <si>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</si>
  <si>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</si>
  <si>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</si>
  <si>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</si>
  <si>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</si>
  <si>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</si>
  <si>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</si>
  <si>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</si>
  <si>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</si>
  <si>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</si>
  <si>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</si>
  <si>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</si>
  <si>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</si>
  <si>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</si>
  <si>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</si>
  <si>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</si>
  <si>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</si>
  <si>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</si>
  <si>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</si>
  <si>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</si>
  <si>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</si>
  <si>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</si>
  <si>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</si>
  <si>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</si>
  <si>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</si>
  <si>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</si>
  <si>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</si>
  <si>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</si>
  <si>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</si>
  <si>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</si>
  <si>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</si>
  <si>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</si>
  <si>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</si>
  <si>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</si>
  <si>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</si>
  <si>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</si>
  <si>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</si>
  <si>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</si>
  <si>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</si>
  <si>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</si>
  <si>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</si>
  <si>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</si>
  <si>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</si>
  <si>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</si>
  <si>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</si>
  <si>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</si>
  <si>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</si>
  <si>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</si>
  <si>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</si>
  <si>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</si>
  <si>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</si>
  <si>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</si>
  <si>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</si>
  <si>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</si>
  <si>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</si>
  <si>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</si>
  <si>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</si>
  <si>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</si>
  <si>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</si>
  <si>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</si>
  <si>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</si>
  <si>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</si>
  <si>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</si>
  <si>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</si>
  <si>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</si>
  <si>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</si>
  <si>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</si>
  <si>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</si>
  <si>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</si>
  <si>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</si>
  <si>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</si>
  <si>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</si>
  <si>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</si>
  <si>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</si>
  <si>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</si>
  <si>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</si>
  <si>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</si>
  <si>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</si>
  <si>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</si>
  <si>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</si>
  <si>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</si>
  <si>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</si>
  <si>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</si>
  <si>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</si>
  <si>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</si>
  <si>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</si>
  <si>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</si>
  <si>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</si>
  <si>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</si>
  <si>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</si>
  <si>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</si>
  <si>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</si>
  <si>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</si>
  <si>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</si>
  <si>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</si>
  <si>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</si>
  <si>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</si>
  <si>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</si>
  <si>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</si>
  <si>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</si>
  <si>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</si>
  <si>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</si>
  <si>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</si>
  <si>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</si>
  <si>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</si>
  <si>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</si>
  <si>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</si>
  <si>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</si>
  <si>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</si>
  <si>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</si>
  <si>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</si>
  <si>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</si>
  <si>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</si>
  <si>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</si>
  <si>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</si>
  <si>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</si>
  <si>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</si>
  <si>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</si>
  <si>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</si>
  <si>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</si>
  <si>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</si>
  <si>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</si>
  <si>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</si>
  <si>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</si>
  <si>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</si>
  <si>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</si>
  <si>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</si>
  <si>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</si>
  <si>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</si>
  <si>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</si>
  <si>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</si>
  <si>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</si>
  <si>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</si>
  <si>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</si>
  <si>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</si>
  <si>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</si>
  <si>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</si>
  <si>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</si>
  <si>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</si>
  <si>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</si>
  <si>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</si>
  <si>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</si>
  <si>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</si>
  <si>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</si>
  <si>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</si>
  <si>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</si>
  <si>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</si>
  <si>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</si>
  <si>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</si>
  <si>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</si>
  <si>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</si>
  <si>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</si>
  <si>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</si>
  <si>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</si>
  <si>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</si>
  <si>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</si>
  <si>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</si>
  <si>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</si>
  <si>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</si>
  <si>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</si>
  <si>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</si>
  <si>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</si>
  <si>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</si>
  <si>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</si>
  <si>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</si>
  <si>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</si>
  <si>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</si>
  <si>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</si>
  <si>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</si>
  <si>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</si>
  <si>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</si>
  <si>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</si>
  <si>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</si>
  <si>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</si>
  <si>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</si>
  <si>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</si>
  <si>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</si>
  <si>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</si>
  <si>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</si>
  <si>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</si>
  <si>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</si>
  <si>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</si>
  <si>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</si>
  <si>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</si>
  <si>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</si>
  <si>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</si>
  <si>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</si>
  <si>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</si>
  <si>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</si>
  <si>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</si>
  <si>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</si>
  <si>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</si>
  <si>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</si>
  <si>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</si>
  <si>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</si>
  <si>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</si>
  <si>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</si>
  <si>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</si>
  <si>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</si>
  <si>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</si>
  <si>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</si>
  <si>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</si>
  <si>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</si>
  <si>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</si>
  <si>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</si>
  <si>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</si>
  <si>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</si>
  <si>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</si>
  <si>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</si>
  <si>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</si>
  <si>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</si>
  <si>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</si>
  <si>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</si>
  <si>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</si>
  <si>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</si>
  <si>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</si>
  <si>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</si>
  <si>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</si>
  <si>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</si>
  <si>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</si>
  <si>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</si>
  <si>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</si>
  <si>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</si>
  <si>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</si>
  <si>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</si>
  <si>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</si>
  <si>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</si>
  <si>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</si>
  <si>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</si>
  <si>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</si>
  <si>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</si>
  <si>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</si>
  <si>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</si>
  <si>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</si>
  <si>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</si>
  <si>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</si>
  <si>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</si>
  <si>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</si>
  <si>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</si>
  <si>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</si>
  <si>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</si>
  <si>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</si>
  <si>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</si>
  <si>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</si>
  <si>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</si>
  <si>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</si>
  <si>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</si>
  <si>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</si>
  <si>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</si>
  <si>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</si>
  <si>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</si>
  <si>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</si>
  <si>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</si>
  <si>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</si>
  <si>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</si>
  <si>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</si>
  <si>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</si>
  <si>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</si>
  <si>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</si>
  <si>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</si>
  <si>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</si>
  <si>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</si>
  <si>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</si>
  <si>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</si>
  <si>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</si>
  <si>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</si>
  <si>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</si>
  <si>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</si>
  <si>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</si>
  <si>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</si>
  <si>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</si>
  <si>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</si>
  <si>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</si>
  <si>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</si>
  <si>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</si>
  <si>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</si>
  <si>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</si>
  <si>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</si>
  <si>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</si>
  <si>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</si>
  <si>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</si>
  <si>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</si>
  <si>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</si>
  <si>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</si>
  <si>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</si>
  <si>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</si>
  <si>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</si>
  <si>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</si>
  <si>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</si>
  <si>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</si>
  <si>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</si>
  <si>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</si>
  <si>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</si>
  <si>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</si>
  <si>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</si>
  <si>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</si>
  <si>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</si>
  <si>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</si>
  <si>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</si>
  <si>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</si>
  <si>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</si>
  <si>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</si>
  <si>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</si>
  <si>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</si>
  <si>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</si>
  <si>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</si>
  <si>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</si>
  <si>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</si>
  <si>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</si>
  <si>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</si>
  <si>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</si>
  <si>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</si>
  <si>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</si>
  <si>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</si>
  <si>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</si>
  <si>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</si>
  <si>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</si>
  <si>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</si>
  <si>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</si>
  <si>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</si>
  <si>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</si>
  <si>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</si>
  <si>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</si>
  <si>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</si>
  <si>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</si>
  <si>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</si>
  <si>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</si>
  <si>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</si>
  <si>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</si>
  <si>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</si>
  <si>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</si>
  <si>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</si>
  <si>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</si>
  <si>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</si>
  <si>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</si>
  <si>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</si>
  <si>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</si>
  <si>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</si>
  <si>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</si>
  <si>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</si>
  <si>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</si>
  <si>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</si>
  <si>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</si>
  <si>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</si>
  <si>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</si>
  <si>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</si>
  <si>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</si>
  <si>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</si>
  <si>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</si>
  <si>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</si>
  <si>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</si>
  <si>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</si>
  <si>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</si>
  <si>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</si>
  <si>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</si>
  <si>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</si>
  <si>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</si>
  <si>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</si>
  <si>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</si>
  <si>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</si>
  <si>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</si>
  <si>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</si>
  <si>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</si>
  <si>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</si>
  <si>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</si>
  <si>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</si>
  <si>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</si>
  <si>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</si>
  <si>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</si>
  <si>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</si>
  <si>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</si>
  <si>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</si>
  <si>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</si>
  <si>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</si>
  <si>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</si>
  <si>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</si>
  <si>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</si>
  <si>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</si>
  <si>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</si>
  <si>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</si>
  <si>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</si>
  <si>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</si>
  <si>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</si>
  <si>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</si>
  <si>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</si>
  <si>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</si>
  <si>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</si>
  <si>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</si>
  <si>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</si>
  <si>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</si>
  <si>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</si>
  <si>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</si>
  <si>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</si>
  <si>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</si>
  <si>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</si>
  <si>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</si>
  <si>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</si>
  <si>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</si>
  <si>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</si>
  <si>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</si>
  <si>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</si>
  <si>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</si>
  <si>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</si>
  <si>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</si>
  <si>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</si>
  <si>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</si>
  <si>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</si>
  <si>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</si>
  <si>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</si>
  <si>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</si>
  <si>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</si>
  <si>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</si>
  <si>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</si>
  <si>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</si>
  <si>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</si>
  <si>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</si>
  <si>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</si>
  <si>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</si>
  <si>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</si>
  <si>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</si>
  <si>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</si>
  <si>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</si>
  <si>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</si>
  <si>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</si>
  <si>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</si>
  <si>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</si>
  <si>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</si>
  <si>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</si>
  <si>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</si>
  <si>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</si>
  <si>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</si>
  <si>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</si>
  <si>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</si>
  <si>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</si>
  <si>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</si>
  <si>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</si>
  <si>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</si>
  <si>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</si>
  <si>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</si>
  <si>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</si>
  <si>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</si>
  <si>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</si>
  <si>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</si>
  <si>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</si>
  <si>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</si>
  <si>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</si>
  <si>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</si>
  <si>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</si>
  <si>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</si>
  <si>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</si>
  <si>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</si>
  <si>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</si>
  <si>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</si>
  <si>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</si>
  <si>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</si>
  <si>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</si>
  <si>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</si>
  <si>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</si>
  <si>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</si>
  <si>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</si>
  <si>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</si>
  <si>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</si>
  <si>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</si>
  <si>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</si>
  <si>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</si>
  <si>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</si>
  <si>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</si>
  <si>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</si>
  <si>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</si>
  <si>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</si>
  <si>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</si>
  <si>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</si>
  <si>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</si>
  <si>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</si>
  <si>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</si>
  <si>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</si>
  <si>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</si>
  <si>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</si>
  <si>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</si>
  <si>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</si>
  <si>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</si>
  <si>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</si>
  <si>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</si>
  <si>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</si>
  <si>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</si>
  <si>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</si>
  <si>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</si>
  <si>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</si>
  <si>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</si>
  <si>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</si>
  <si>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</si>
  <si>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</si>
  <si>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</si>
  <si>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</si>
  <si>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</si>
  <si>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</si>
  <si>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</si>
  <si>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</si>
  <si>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</si>
  <si>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</si>
  <si>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</si>
  <si>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</si>
  <si>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</si>
  <si>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</si>
  <si>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</si>
  <si>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</si>
  <si>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</si>
  <si>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</si>
  <si>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</si>
  <si>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</si>
  <si>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</si>
  <si>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</si>
  <si>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</si>
  <si>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</si>
  <si>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</si>
  <si>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</si>
  <si>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</si>
  <si>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</si>
  <si>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</si>
  <si>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</si>
  <si>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</si>
  <si>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</si>
  <si>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</si>
  <si>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</si>
  <si>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</si>
  <si>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</si>
  <si>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</si>
  <si>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</si>
  <si>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</si>
  <si>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</si>
  <si>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</si>
  <si>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</si>
  <si>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</si>
  <si>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</si>
  <si>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</si>
  <si>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</si>
  <si>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</si>
  <si>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</si>
  <si>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</si>
  <si>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</si>
  <si>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</si>
  <si>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</si>
  <si>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</si>
  <si>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</si>
  <si>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</si>
  <si>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</si>
  <si>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</si>
  <si>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</si>
  <si>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</si>
  <si>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</si>
  <si>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</si>
  <si>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</si>
  <si>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</si>
  <si>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</si>
  <si>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</si>
  <si>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</si>
  <si>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</si>
  <si>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</si>
  <si>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</si>
  <si>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</si>
  <si>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</si>
  <si>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</si>
  <si>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</si>
  <si>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</si>
  <si>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</si>
  <si>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</si>
  <si>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</si>
  <si>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</si>
  <si>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</si>
  <si>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</si>
  <si>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</si>
  <si>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</si>
  <si>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</si>
  <si>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</si>
  <si>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</si>
  <si>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</si>
  <si>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</si>
  <si>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</si>
  <si>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</si>
  <si>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</si>
  <si>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</si>
  <si>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</si>
  <si>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</si>
  <si>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</si>
  <si>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</si>
  <si>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</si>
  <si>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</si>
  <si>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</si>
  <si>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</si>
  <si>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</si>
  <si>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</si>
  <si>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</si>
  <si>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</si>
  <si>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</si>
  <si>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</si>
  <si>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</si>
  <si>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</si>
  <si>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</si>
  <si>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</si>
  <si>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</si>
  <si>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</si>
  <si>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</si>
  <si>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</si>
  <si>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</si>
  <si>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</si>
  <si>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</si>
  <si>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</si>
  <si>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</si>
  <si>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</si>
  <si>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</si>
  <si>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</si>
  <si>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</si>
  <si>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</si>
  <si>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</si>
  <si>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</si>
  <si>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</si>
  <si>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</si>
  <si>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</si>
  <si>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</si>
  <si>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</si>
  <si>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</si>
  <si>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</si>
  <si>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</si>
  <si>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</si>
  <si>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</si>
  <si>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</si>
  <si>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</si>
  <si>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</si>
  <si>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</si>
  <si>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</si>
  <si>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</si>
  <si>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</si>
  <si>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</si>
  <si>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</si>
  <si>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</si>
  <si>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</si>
  <si>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</si>
  <si>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</si>
  <si>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</si>
  <si>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</si>
  <si>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</si>
  <si>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</si>
  <si>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</si>
  <si>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</si>
  <si>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</si>
  <si>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</si>
  <si>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</si>
  <si>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</si>
  <si>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</si>
  <si>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</si>
  <si>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</si>
  <si>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</si>
  <si>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</si>
  <si>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</si>
  <si>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</si>
  <si>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</si>
  <si>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</si>
  <si>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</si>
  <si>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</si>
  <si>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</si>
  <si>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</si>
  <si>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</si>
  <si>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</si>
  <si>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</si>
  <si>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</si>
  <si>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</si>
  <si>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</si>
  <si>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</si>
  <si>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</si>
  <si>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</si>
  <si>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</si>
  <si>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</si>
  <si>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</si>
  <si>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</si>
  <si>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</si>
  <si>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</si>
  <si>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</si>
  <si>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</si>
  <si>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</si>
  <si>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</si>
  <si>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</si>
  <si>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</si>
  <si>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</si>
  <si>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</si>
  <si>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</si>
  <si>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</si>
  <si>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</si>
  <si>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</si>
  <si>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</si>
  <si>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</si>
  <si>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</si>
  <si>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</si>
  <si>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</si>
  <si>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</si>
  <si>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</si>
  <si>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</si>
  <si>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</si>
  <si>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</si>
  <si>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</si>
  <si>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</si>
  <si>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</si>
  <si>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</si>
  <si>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</si>
  <si>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</si>
  <si>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</si>
  <si>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</si>
  <si>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</si>
  <si>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</si>
  <si>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</si>
  <si>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</si>
  <si>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</si>
  <si>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</si>
  <si>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</si>
  <si>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</si>
  <si>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</si>
  <si>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</si>
  <si>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</si>
  <si>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</si>
  <si>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</si>
  <si>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</si>
  <si>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</si>
  <si>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</si>
  <si>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</si>
  <si>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</si>
  <si>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</si>
  <si>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</si>
  <si>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</si>
  <si>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</si>
  <si>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</si>
  <si>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</si>
  <si>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</si>
  <si>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</si>
  <si>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</si>
  <si>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</si>
  <si>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</si>
  <si>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</si>
  <si>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</si>
  <si>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</si>
  <si>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</si>
  <si>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</si>
  <si>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</si>
  <si>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</si>
  <si>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</si>
  <si>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</si>
  <si>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</si>
  <si>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</si>
  <si>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</si>
  <si>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</si>
  <si>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</si>
  <si>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</si>
  <si>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</si>
  <si>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</si>
  <si>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</si>
  <si>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</si>
  <si>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</si>
  <si>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</si>
  <si>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</si>
  <si>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</si>
  <si>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</si>
  <si>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</si>
  <si>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</si>
  <si>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</si>
  <si>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</si>
  <si>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</si>
  <si>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</si>
  <si>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</si>
  <si>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</si>
  <si>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</si>
  <si>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</si>
  <si>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</si>
  <si>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</si>
  <si>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</si>
  <si>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</si>
  <si>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</si>
  <si>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</si>
  <si>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</si>
  <si>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</si>
  <si>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</si>
  <si>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</si>
  <si>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</si>
  <si>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</si>
  <si>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</si>
  <si>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</si>
  <si>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</si>
  <si>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</si>
  <si>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</si>
  <si>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</si>
  <si>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</si>
  <si>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</si>
  <si>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</si>
  <si>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</si>
  <si>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</si>
  <si>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</si>
  <si>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</si>
  <si>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</si>
  <si>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</si>
  <si>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</si>
  <si>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</si>
  <si>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</si>
  <si>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</si>
  <si>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</si>
  <si>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</si>
  <si>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</si>
  <si>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</si>
  <si>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</si>
  <si>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</si>
  <si>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</si>
  <si>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</si>
  <si>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</si>
  <si>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</si>
  <si>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</si>
  <si>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</si>
  <si>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</si>
  <si>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</si>
  <si>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</si>
  <si>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</si>
  <si>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</si>
  <si>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</si>
  <si>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</si>
  <si>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</si>
  <si>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</si>
  <si>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</si>
  <si>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</si>
  <si>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</si>
  <si>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</si>
  <si>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</si>
  <si>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</si>
  <si>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</si>
  <si>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</si>
  <si>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</si>
  <si>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</si>
  <si>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</si>
  <si>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</si>
  <si>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</si>
  <si>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</si>
  <si>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</si>
  <si>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</si>
  <si>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</si>
  <si>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</si>
  <si>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</si>
  <si>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</si>
  <si>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</si>
  <si>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</si>
  <si>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</si>
  <si>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</si>
  <si>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</si>
  <si>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</si>
  <si>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</si>
  <si>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</si>
  <si>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</si>
  <si>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</si>
  <si>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</si>
  <si>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</si>
  <si>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</si>
  <si>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</si>
  <si>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</si>
  <si>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</si>
  <si>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</si>
  <si>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</si>
  <si>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</si>
  <si>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</si>
  <si>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</si>
  <si>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</si>
  <si>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</si>
  <si>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</si>
  <si>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</si>
  <si>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</si>
  <si>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</si>
  <si>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</si>
  <si>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</si>
  <si>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</si>
  <si>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</si>
  <si>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</si>
  <si>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</si>
  <si>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</si>
  <si>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</si>
  <si>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</si>
  <si>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</si>
  <si>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</si>
  <si>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</si>
  <si>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</si>
  <si>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</si>
  <si>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</si>
  <si>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</si>
  <si>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</si>
  <si>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</si>
  <si>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</si>
  <si>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</si>
  <si>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</si>
  <si>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</si>
  <si>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</si>
  <si>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</si>
  <si>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</si>
  <si>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</si>
  <si>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</si>
  <si>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</si>
  <si>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</si>
  <si>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</si>
  <si>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</si>
  <si>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</si>
  <si>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</si>
  <si>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</si>
  <si>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</si>
  <si>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</si>
  <si>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</si>
  <si>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</si>
  <si>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</si>
  <si>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</si>
  <si>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</si>
  <si>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</si>
  <si>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</si>
  <si>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</si>
  <si>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</si>
  <si>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</si>
  <si>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</si>
  <si>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</si>
  <si>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</si>
  <si>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</si>
  <si>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</si>
  <si>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</si>
  <si>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</si>
  <si>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</si>
  <si>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</si>
  <si>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</si>
  <si>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</si>
  <si>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</si>
  <si>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</si>
  <si>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</si>
  <si>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</si>
  <si>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</si>
  <si>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</si>
  <si>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</si>
  <si>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</si>
  <si>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</si>
  <si>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</si>
  <si>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</si>
  <si>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</si>
  <si>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</si>
  <si>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</si>
  <si>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</si>
  <si>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</si>
  <si>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</si>
  <si>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</si>
  <si>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</si>
  <si>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</si>
  <si>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</si>
  <si>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</si>
  <si>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</si>
  <si>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</si>
  <si>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</si>
  <si>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</si>
  <si>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</si>
  <si>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</si>
  <si>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</si>
  <si>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</si>
  <si>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</si>
  <si>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</si>
  <si>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</si>
  <si>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</si>
  <si>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</si>
  <si>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</si>
  <si>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</si>
  <si>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</si>
  <si>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</si>
  <si>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</si>
  <si>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</si>
  <si>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</si>
  <si>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</si>
  <si>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</si>
  <si>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</si>
  <si>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</si>
  <si>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</si>
  <si>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</si>
  <si>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</si>
  <si>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</si>
  <si>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</si>
  <si>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</si>
  <si>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</si>
  <si>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</si>
  <si>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</si>
  <si>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</si>
  <si>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</si>
  <si>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</si>
  <si>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</si>
  <si>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</si>
  <si>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</si>
  <si>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</si>
  <si>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</si>
  <si>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</si>
  <si>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</si>
  <si>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</si>
  <si>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</si>
  <si>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</si>
  <si>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</si>
  <si>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</si>
  <si>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</si>
  <si>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</si>
  <si>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</si>
  <si>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</si>
  <si>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</si>
  <si>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</si>
  <si>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</si>
  <si>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</si>
  <si>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</si>
  <si>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</si>
  <si>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</si>
  <si>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</si>
  <si>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</si>
  <si>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</si>
  <si>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</si>
  <si>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</si>
  <si>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</si>
  <si>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</si>
  <si>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</si>
  <si>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</si>
  <si>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</si>
  <si>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</si>
  <si>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</si>
  <si>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</si>
  <si>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</si>
  <si>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</si>
  <si>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</si>
  <si>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</si>
  <si>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</si>
  <si>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</si>
  <si>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</si>
  <si>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</si>
  <si>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</si>
  <si>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</si>
  <si>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</si>
  <si>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</si>
  <si>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</si>
  <si>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</si>
  <si>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</si>
  <si>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</si>
  <si>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</si>
  <si>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</si>
  <si>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</si>
  <si>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</si>
  <si>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</si>
  <si>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</si>
  <si>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</si>
  <si>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</si>
  <si>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</si>
  <si>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</si>
  <si>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</si>
  <si>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</si>
  <si>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</si>
  <si>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</si>
  <si>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</si>
  <si>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</si>
  <si>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</si>
  <si>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</si>
  <si>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</si>
  <si>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</si>
  <si>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</si>
  <si>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</si>
  <si>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</si>
  <si>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</si>
  <si>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</si>
  <si>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</si>
  <si>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</si>
  <si>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</si>
  <si>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</si>
  <si>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</si>
  <si>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</si>
  <si>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</si>
  <si>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</si>
  <si>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</si>
  <si>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</si>
  <si>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</si>
  <si>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</si>
  <si>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</si>
  <si>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</si>
  <si>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</si>
  <si>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</si>
  <si>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</si>
  <si>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</si>
  <si>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</si>
  <si>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</si>
  <si>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</si>
  <si>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</si>
  <si>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</si>
  <si>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</si>
  <si>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</si>
  <si>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</si>
  <si>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</si>
  <si>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</si>
  <si>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</si>
  <si>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</si>
  <si>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</si>
  <si>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</si>
  <si>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</si>
  <si>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</si>
  <si>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</si>
  <si>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</si>
  <si>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</si>
  <si>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</si>
  <si>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</si>
  <si>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</si>
  <si>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</si>
  <si>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</si>
  <si>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</si>
  <si>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</si>
  <si>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</si>
  <si>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</si>
  <si>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</si>
  <si>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</si>
  <si>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</si>
  <si>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</si>
  <si>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</si>
  <si>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</si>
  <si>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</si>
  <si>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</si>
  <si>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</si>
  <si>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</si>
  <si>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</si>
  <si>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</si>
  <si>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</si>
  <si>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</si>
  <si>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</si>
  <si>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</si>
  <si>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</si>
  <si>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</si>
  <si>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</si>
  <si>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</si>
  <si>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</si>
  <si>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</si>
  <si>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</si>
  <si>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</si>
  <si>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</si>
  <si>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</si>
  <si>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</si>
  <si>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</si>
  <si>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</si>
  <si>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</si>
  <si>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</si>
  <si>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</si>
  <si>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</si>
  <si>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</si>
  <si>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</si>
  <si>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</si>
  <si>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</si>
  <si>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</si>
  <si>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</si>
  <si>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</si>
  <si>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</si>
  <si>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</si>
  <si>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</si>
  <si>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</si>
  <si>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</si>
  <si>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</si>
  <si>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</si>
  <si>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</si>
  <si>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</si>
  <si>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</si>
  <si>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</si>
  <si>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</si>
  <si>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</si>
  <si>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</si>
  <si>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</si>
  <si>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</si>
  <si>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</si>
  <si>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</si>
  <si>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</si>
  <si>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</si>
  <si>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</si>
  <si>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</si>
  <si>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</si>
  <si>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</si>
  <si>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</si>
  <si>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</si>
  <si>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</si>
  <si>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</si>
  <si>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</si>
  <si>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</si>
  <si>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</si>
  <si>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</si>
  <si>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</si>
  <si>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</si>
  <si>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</si>
  <si>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</si>
  <si>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</si>
  <si>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</si>
  <si>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</si>
  <si>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</si>
  <si>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</si>
  <si>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</si>
  <si>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</si>
  <si>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</si>
  <si>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</si>
  <si>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</si>
  <si>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</si>
  <si>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</si>
  <si>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</si>
  <si>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</si>
  <si>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</si>
  <si>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</si>
  <si>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</si>
  <si>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</si>
  <si>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</si>
  <si>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</si>
  <si>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</si>
  <si>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</si>
  <si>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</si>
  <si>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</si>
  <si>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</si>
  <si>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</si>
  <si>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</si>
  <si>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</si>
  <si>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</si>
  <si>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</si>
  <si>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</si>
  <si>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</si>
  <si>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</si>
  <si>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</si>
  <si>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</si>
  <si>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</si>
  <si>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</si>
  <si>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</si>
  <si>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</si>
  <si>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</si>
  <si>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</si>
  <si>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</si>
  <si>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</si>
  <si>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</si>
  <si>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</si>
  <si>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</si>
  <si>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</si>
  <si>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</si>
  <si>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</si>
  <si>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</si>
  <si>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</si>
  <si>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</si>
  <si>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</si>
  <si>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</si>
  <si>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</si>
  <si>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</si>
  <si>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</si>
  <si>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</si>
  <si>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</si>
  <si>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</si>
  <si>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</si>
  <si>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</si>
  <si>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</si>
  <si>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</si>
  <si>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</si>
  <si>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</si>
  <si>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</si>
  <si>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</si>
  <si>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</si>
  <si>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</si>
  <si>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</si>
  <si>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</si>
  <si>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</si>
  <si>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</si>
  <si>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</si>
  <si>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</si>
  <si>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</si>
  <si>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</si>
  <si>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</si>
  <si>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</si>
  <si>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</si>
  <si>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</si>
  <si>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</si>
  <si>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</si>
  <si>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</si>
  <si>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</si>
  <si>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</si>
  <si>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</si>
  <si>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</si>
  <si>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</si>
  <si>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</si>
  <si>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</si>
  <si>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</si>
  <si>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</si>
  <si>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</si>
  <si>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</si>
  <si>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</si>
  <si>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</si>
  <si>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</si>
  <si>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</si>
  <si>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</si>
  <si>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</si>
  <si>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</si>
  <si>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</si>
  <si>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</si>
  <si>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</si>
  <si>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</si>
  <si>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</si>
  <si>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</si>
  <si>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</si>
  <si>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</si>
  <si>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</si>
  <si>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</si>
  <si>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</si>
  <si>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</si>
  <si>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</si>
  <si>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</si>
  <si>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</si>
  <si>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</si>
  <si>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</si>
  <si>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</si>
  <si>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</si>
  <si>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</si>
  <si>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</si>
  <si>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</si>
  <si>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</si>
  <si>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</si>
  <si>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</si>
  <si>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</si>
  <si>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</si>
  <si>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</si>
  <si>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</si>
  <si>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</si>
  <si>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</si>
  <si>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</si>
  <si>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</si>
  <si>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</si>
  <si>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</si>
  <si>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</si>
  <si>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</si>
  <si>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</si>
  <si>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</si>
  <si>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</si>
  <si>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</si>
  <si>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</si>
  <si>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</si>
  <si>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</si>
  <si>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</si>
  <si>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</si>
  <si>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</si>
  <si>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</si>
  <si>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</si>
  <si>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</si>
  <si>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</si>
  <si>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</si>
  <si>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</si>
  <si>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</si>
  <si>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</si>
  <si>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</si>
  <si>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</si>
  <si>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</si>
  <si>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</si>
  <si>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</si>
  <si>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</si>
  <si>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</si>
  <si>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</si>
  <si>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</si>
  <si>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</si>
  <si>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</si>
  <si>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</si>
  <si>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</si>
  <si>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</si>
  <si>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</si>
  <si>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</si>
  <si>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</si>
  <si>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</si>
  <si>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</si>
  <si>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</si>
  <si>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</si>
  <si>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</si>
  <si>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</si>
  <si>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</si>
  <si>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</si>
  <si>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</si>
  <si>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</si>
  <si>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</si>
  <si>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</si>
  <si>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</si>
  <si>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</si>
  <si>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</si>
  <si>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</si>
  <si>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</si>
  <si>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</si>
  <si>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</si>
  <si>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</si>
  <si>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</si>
  <si>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</si>
  <si>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</si>
  <si>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</si>
  <si>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</si>
  <si>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</si>
  <si>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</si>
  <si>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</si>
  <si>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</si>
  <si>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</si>
  <si>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</si>
  <si>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</si>
  <si>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</si>
  <si>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</si>
  <si>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</si>
  <si>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</si>
  <si>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</si>
  <si>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</si>
  <si>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</si>
  <si>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</si>
  <si>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</si>
  <si>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</si>
  <si>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</si>
  <si>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</si>
  <si>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</si>
  <si>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</si>
  <si>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</si>
  <si>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</si>
  <si>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</si>
  <si>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</si>
  <si>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</si>
  <si>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</si>
  <si>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</si>
  <si>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</si>
  <si>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</si>
  <si>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</si>
  <si>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</si>
  <si>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</si>
  <si>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</si>
  <si>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</si>
  <si>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</si>
  <si>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</si>
  <si>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</si>
  <si>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</si>
  <si>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</si>
  <si>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</si>
  <si>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</si>
  <si>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</si>
  <si>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</si>
  <si>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</si>
  <si>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</si>
  <si>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</si>
  <si>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</si>
  <si>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</si>
  <si>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</si>
  <si>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</si>
  <si>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</si>
  <si>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</si>
  <si>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</si>
  <si>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</si>
  <si>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</si>
  <si>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</si>
  <si>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</si>
  <si>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</si>
  <si>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</si>
  <si>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</si>
  <si>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</si>
  <si>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</si>
  <si>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</si>
  <si>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</si>
  <si>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</si>
  <si>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</si>
  <si>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</si>
  <si>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</si>
  <si>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</si>
  <si>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</si>
  <si>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</si>
  <si>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</si>
  <si>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</si>
  <si>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</si>
  <si>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</si>
  <si>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</si>
  <si>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</si>
  <si>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</si>
  <si>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</si>
  <si>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</si>
  <si>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</si>
  <si>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</si>
  <si>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</si>
  <si>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</si>
  <si>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</si>
  <si>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</si>
  <si>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</si>
  <si>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</si>
  <si>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</si>
  <si>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</si>
  <si>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</si>
  <si>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</si>
  <si>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</si>
  <si>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</si>
  <si>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</si>
  <si>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</si>
  <si>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</si>
  <si>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</si>
  <si>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</si>
  <si>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</si>
  <si>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</si>
  <si>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</si>
  <si>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</si>
  <si>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</si>
  <si>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</si>
  <si>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</si>
  <si>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</si>
  <si>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</si>
  <si>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</si>
  <si>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</si>
  <si>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</si>
  <si>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</si>
  <si>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</si>
  <si>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</si>
  <si>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</si>
  <si>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</si>
  <si>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</si>
  <si>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</si>
  <si>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</si>
  <si>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</si>
  <si>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</si>
  <si>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</si>
  <si>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</si>
  <si>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</si>
  <si>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</si>
  <si>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</si>
  <si>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</si>
  <si>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</si>
  <si>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</si>
  <si>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</si>
  <si>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</si>
  <si>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</si>
  <si>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</si>
  <si>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</si>
  <si>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</si>
  <si>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</si>
  <si>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</si>
  <si>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</si>
  <si>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</si>
  <si>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</si>
  <si>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</si>
  <si>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</si>
  <si>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</si>
  <si>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</si>
  <si>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</si>
  <si>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</si>
  <si>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</si>
  <si>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</si>
  <si>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</si>
  <si>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</si>
  <si>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</si>
  <si>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</si>
  <si>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</si>
  <si>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</si>
  <si>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</si>
  <si>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</si>
  <si>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</si>
  <si>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</si>
  <si>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</si>
  <si>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</si>
  <si>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</si>
  <si>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</si>
  <si>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</si>
  <si>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</si>
  <si>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</si>
  <si>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</si>
  <si>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</si>
  <si>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</si>
  <si>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</si>
  <si>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</si>
  <si>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</si>
  <si>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</si>
  <si>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</si>
  <si>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</si>
  <si>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</si>
  <si>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</si>
  <si>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</si>
  <si>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</si>
  <si>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</si>
  <si>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</si>
  <si>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</si>
  <si>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</si>
  <si>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</si>
  <si>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</si>
  <si>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</si>
  <si>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</si>
  <si>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</si>
  <si>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</si>
  <si>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</si>
  <si>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</si>
  <si>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</si>
  <si>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</si>
  <si>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</si>
  <si>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</si>
  <si>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</si>
  <si>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</si>
  <si>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</si>
  <si>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</si>
  <si>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</si>
  <si>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</si>
  <si>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</si>
  <si>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</si>
  <si>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</si>
  <si>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</si>
  <si>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</si>
  <si>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</si>
  <si>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</si>
  <si>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</si>
  <si>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</si>
  <si>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</si>
  <si>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</si>
  <si>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</si>
  <si>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</si>
  <si>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</si>
  <si>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</si>
  <si>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</si>
  <si>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</si>
  <si>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</si>
  <si>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</si>
  <si>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</si>
  <si>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</si>
  <si>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</si>
  <si>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</si>
  <si>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</si>
  <si>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</si>
  <si>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</si>
  <si>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</si>
  <si>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</si>
  <si>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</si>
  <si>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</si>
  <si>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</si>
  <si>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</si>
  <si>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</si>
  <si>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</si>
  <si>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</si>
  <si>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</si>
  <si>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</si>
  <si>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</si>
  <si>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</si>
  <si>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</si>
  <si>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</si>
  <si>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</si>
  <si>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</si>
  <si>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</si>
  <si>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</si>
  <si>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</si>
  <si>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</si>
  <si>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</si>
  <si>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</si>
  <si>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</si>
  <si>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</si>
  <si>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</si>
  <si>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</si>
  <si>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</si>
  <si>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</si>
  <si>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</si>
  <si>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</si>
  <si>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</si>
  <si>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</si>
  <si>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</si>
  <si>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</si>
  <si>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</si>
  <si>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</si>
  <si>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</si>
  <si>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</si>
  <si>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</si>
  <si>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</si>
  <si>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</si>
  <si>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</si>
  <si>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</si>
  <si>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</si>
  <si>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</si>
  <si>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</si>
  <si>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</si>
  <si>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</si>
  <si>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</si>
  <si>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</si>
  <si>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</si>
  <si>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</si>
  <si>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</si>
  <si>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</si>
  <si>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</si>
  <si>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</si>
  <si>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</si>
  <si>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</si>
  <si>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</si>
  <si>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</si>
  <si>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</si>
  <si>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</si>
  <si>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</si>
  <si>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</si>
  <si>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</si>
  <si>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</si>
  <si>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</si>
  <si>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</si>
  <si>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</si>
  <si>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</si>
  <si>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</si>
  <si>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</si>
  <si>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</si>
  <si>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</si>
  <si>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</si>
  <si>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</si>
  <si>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</si>
  <si>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</si>
  <si>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</si>
  <si>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</si>
  <si>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</si>
  <si>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</si>
  <si>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</si>
  <si>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</si>
  <si>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</si>
  <si>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</si>
  <si>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</si>
  <si>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</si>
  <si>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</si>
  <si>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</si>
  <si>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</si>
  <si>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</si>
  <si>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</si>
  <si>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</si>
  <si>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</si>
  <si>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</si>
  <si>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</si>
  <si>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</si>
  <si>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</si>
  <si>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</si>
  <si>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</si>
  <si>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</si>
  <si>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</si>
  <si>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</si>
  <si>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</si>
  <si>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</si>
  <si>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</si>
  <si>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</si>
  <si>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</si>
  <si>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</si>
  <si>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</si>
  <si>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</si>
  <si>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</si>
  <si>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</si>
  <si>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</si>
  <si>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</si>
  <si>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</si>
  <si>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</si>
  <si>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</si>
  <si>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</si>
  <si>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</si>
  <si>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</si>
  <si>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</si>
  <si>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</si>
  <si>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</si>
  <si>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</si>
  <si>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</si>
  <si>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</si>
  <si>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</si>
  <si>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</si>
  <si>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</si>
  <si>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</si>
  <si>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</si>
  <si>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</si>
  <si>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</si>
  <si>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</si>
  <si>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</si>
  <si>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</si>
  <si>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</si>
  <si>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</si>
  <si>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</si>
  <si>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</si>
  <si>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</si>
  <si>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</si>
  <si>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</si>
  <si>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</si>
  <si>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</si>
  <si>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</si>
  <si>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</si>
  <si>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</si>
  <si>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</si>
  <si>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</si>
  <si>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</si>
  <si>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</si>
  <si>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</si>
  <si>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</si>
  <si>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</si>
  <si>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</si>
  <si>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</si>
  <si>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</si>
  <si>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</si>
  <si>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</si>
  <si>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</si>
  <si>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</si>
  <si>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</si>
  <si>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</si>
  <si>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</si>
  <si>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</si>
  <si>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</si>
  <si>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</si>
  <si>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</si>
  <si>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</si>
  <si>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</si>
  <si>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</si>
  <si>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</si>
  <si>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</si>
  <si>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</si>
  <si>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</si>
  <si>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</si>
  <si>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</si>
  <si>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</si>
  <si>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</si>
  <si>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</si>
  <si>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</si>
  <si>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</si>
  <si>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</si>
  <si>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</si>
  <si>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</si>
  <si>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</si>
  <si>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</si>
  <si>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</si>
  <si>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</si>
  <si>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</si>
  <si>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</si>
  <si>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</si>
  <si>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</si>
  <si>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</si>
  <si>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</si>
  <si>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</si>
  <si>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</si>
  <si>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</si>
  <si>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</si>
  <si>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</si>
  <si>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</si>
  <si>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</si>
  <si>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</si>
  <si>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</si>
  <si>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</si>
  <si>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</si>
  <si>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</si>
  <si>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</si>
  <si>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</si>
  <si>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</si>
  <si>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</si>
  <si>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</si>
  <si>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</si>
  <si>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</si>
  <si>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</si>
  <si>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</si>
  <si>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</si>
  <si>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</si>
  <si>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</si>
  <si>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</si>
  <si>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</si>
  <si>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</si>
  <si>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</si>
  <si>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</si>
  <si>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</si>
  <si>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</si>
  <si>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</si>
  <si>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</si>
  <si>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</si>
  <si>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</si>
  <si>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</si>
  <si>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</si>
  <si>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</si>
  <si>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</si>
  <si>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</si>
  <si>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</si>
  <si>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</si>
  <si>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</si>
  <si>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</si>
  <si>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</si>
  <si>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</si>
  <si>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</si>
  <si>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</si>
  <si>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</si>
  <si>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</si>
  <si>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</si>
  <si>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</si>
  <si>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</si>
  <si>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</si>
  <si>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</si>
  <si>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</si>
  <si>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</si>
  <si>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</si>
  <si>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</si>
  <si>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</si>
  <si>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</si>
  <si>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</si>
  <si>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</si>
  <si>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</si>
  <si>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</si>
  <si>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</si>
  <si>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</si>
  <si>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</si>
  <si>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</si>
  <si>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</si>
  <si>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</si>
  <si>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</si>
  <si>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</si>
  <si>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</si>
  <si>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</si>
  <si>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</si>
  <si>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</si>
  <si>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</si>
  <si>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</si>
  <si>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</si>
  <si>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</si>
  <si>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</si>
  <si>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</si>
  <si>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</si>
  <si>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</si>
  <si>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</si>
  <si>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</si>
  <si>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</si>
  <si>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</si>
  <si>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</si>
  <si>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</si>
  <si>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</si>
  <si>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</si>
  <si>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</si>
  <si>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</si>
  <si>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</si>
  <si>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</si>
  <si>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</si>
  <si>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</si>
  <si>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</si>
  <si>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</si>
  <si>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</si>
  <si>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</si>
  <si>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</si>
  <si>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</si>
  <si>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</si>
  <si>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</si>
  <si>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</si>
  <si>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</si>
  <si>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</si>
  <si>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</si>
  <si>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</si>
  <si>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</si>
  <si>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</si>
  <si>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</si>
  <si>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</si>
  <si>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</si>
  <si>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</si>
  <si>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</si>
  <si>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</si>
  <si>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</si>
  <si>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</si>
  <si>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</si>
  <si>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</si>
  <si>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</si>
  <si>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</si>
  <si>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</si>
  <si>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</si>
  <si>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</si>
  <si>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</si>
  <si>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</si>
  <si>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</si>
  <si>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</si>
  <si>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</si>
  <si>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</si>
  <si>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</si>
  <si>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</si>
  <si>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</si>
  <si>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</si>
  <si>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</si>
  <si>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</si>
  <si>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</si>
  <si>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</si>
  <si>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</si>
  <si>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</si>
  <si>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</si>
  <si>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</si>
  <si>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</si>
  <si>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</si>
  <si>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</si>
  <si>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</si>
  <si>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</si>
  <si>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</si>
  <si>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</si>
  <si>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</si>
  <si>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</si>
  <si>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</si>
  <si>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</si>
  <si>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</si>
  <si>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</si>
  <si>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</si>
  <si>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</si>
  <si>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</si>
  <si>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</si>
  <si>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</si>
  <si>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</si>
  <si>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</si>
  <si>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</si>
  <si>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</si>
  <si>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</si>
  <si>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</si>
  <si>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</si>
  <si>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</si>
  <si>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</si>
  <si>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</si>
  <si>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</si>
  <si>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</si>
  <si>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</si>
  <si>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</si>
  <si>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</si>
  <si>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</si>
  <si>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</si>
  <si>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</si>
  <si>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</si>
  <si>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</si>
  <si>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</si>
  <si>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</si>
  <si>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</si>
  <si>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</si>
  <si>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</si>
  <si>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</si>
  <si>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</si>
  <si>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</si>
  <si>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</si>
  <si>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</si>
  <si>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</si>
  <si>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</si>
  <si>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</si>
  <si>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</si>
  <si>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</si>
  <si>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</si>
  <si>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</si>
  <si>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</si>
  <si>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</si>
  <si>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</si>
  <si>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</si>
  <si>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</si>
  <si>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</si>
  <si>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</si>
  <si>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</si>
  <si>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</si>
  <si>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</si>
  <si>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</si>
  <si>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</si>
  <si>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</si>
  <si>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</si>
  <si>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</si>
  <si>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</si>
  <si>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</si>
  <si>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</si>
  <si>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</si>
  <si>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</si>
  <si>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</si>
  <si>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</si>
  <si>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</si>
  <si>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</si>
  <si>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</si>
  <si>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</si>
  <si>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</si>
  <si>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</si>
  <si>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</si>
  <si>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</si>
  <si>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</si>
  <si>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</si>
  <si>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</si>
  <si>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</si>
  <si>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</si>
  <si>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</si>
  <si>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</si>
  <si>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</si>
  <si>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</si>
  <si>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</si>
  <si>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</si>
  <si>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</si>
  <si>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</si>
  <si>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</si>
  <si>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</si>
  <si>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</si>
  <si>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</si>
  <si>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</si>
  <si>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</si>
  <si>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</si>
  <si>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</si>
  <si>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</si>
  <si>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</si>
  <si>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</si>
  <si>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</si>
  <si>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</si>
  <si>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</si>
  <si>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</si>
  <si>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</si>
  <si>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</si>
  <si>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</si>
  <si>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</si>
  <si>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</si>
  <si>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</si>
  <si>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</si>
  <si>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</si>
  <si>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</si>
  <si>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</si>
  <si>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</si>
  <si>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</si>
  <si>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</si>
  <si>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</si>
  <si>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</si>
  <si>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</si>
  <si>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</si>
  <si>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</si>
  <si>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</si>
  <si>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</si>
  <si>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</si>
  <si>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</si>
  <si>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</si>
  <si>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</si>
  <si>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</si>
  <si>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</si>
  <si>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</si>
  <si>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</si>
  <si>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</si>
  <si>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</si>
  <si>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</si>
  <si>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</si>
  <si>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</si>
  <si>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</si>
  <si>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</si>
  <si>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</si>
  <si>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</si>
  <si>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</si>
  <si>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</si>
  <si>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</si>
  <si>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</si>
  <si>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</si>
  <si>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</si>
  <si>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</si>
  <si>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</si>
  <si>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</si>
  <si>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</si>
  <si>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</si>
  <si>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</si>
  <si>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</si>
  <si>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</si>
  <si>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</si>
  <si>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</si>
  <si>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</si>
  <si>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</si>
  <si>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</si>
  <si>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</si>
  <si>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</si>
  <si>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</si>
  <si>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</si>
  <si>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</si>
  <si>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</si>
  <si>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</si>
  <si>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</si>
  <si>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</si>
  <si>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</si>
  <si>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</si>
  <si>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</si>
  <si>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</si>
  <si>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</si>
  <si>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</si>
  <si>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</si>
  <si>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</si>
  <si>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</si>
  <si>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</si>
  <si>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</si>
  <si>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</si>
  <si>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</si>
  <si>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</si>
  <si>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</si>
  <si>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</si>
  <si>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</si>
  <si>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</si>
  <si>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</si>
  <si>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</si>
  <si>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</si>
  <si>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</si>
  <si>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</si>
  <si>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</si>
  <si>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</si>
  <si>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</si>
  <si>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</si>
  <si>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</si>
  <si>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</si>
  <si>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</si>
  <si>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</si>
  <si>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</si>
  <si>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</si>
  <si>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</si>
  <si>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</si>
  <si>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</si>
  <si>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</si>
  <si>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</si>
  <si>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</si>
  <si>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</si>
  <si>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</si>
  <si>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</si>
  <si>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</si>
  <si>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</si>
  <si>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</si>
  <si>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</si>
  <si>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</si>
  <si>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</si>
  <si>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</si>
  <si>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</si>
  <si>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</si>
  <si>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</si>
  <si>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</si>
  <si>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</si>
  <si>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</si>
  <si>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</si>
  <si>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</si>
  <si>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</si>
  <si>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</si>
  <si>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</si>
  <si>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</si>
  <si>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</si>
  <si>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</si>
  <si>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</si>
  <si>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</si>
  <si>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</si>
  <si>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</si>
  <si>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</si>
  <si>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</si>
  <si>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</si>
  <si>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</si>
  <si>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</si>
  <si>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</si>
  <si>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</si>
  <si>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</si>
  <si>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</si>
  <si>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</si>
  <si>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</si>
  <si>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</si>
  <si>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</si>
  <si>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</si>
  <si>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</si>
  <si>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</si>
  <si>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</si>
  <si>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</si>
  <si>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</si>
  <si>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</si>
  <si>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</si>
  <si>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</si>
  <si>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</si>
  <si>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</si>
  <si>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</si>
  <si>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</si>
  <si>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</si>
  <si>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</si>
  <si>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</si>
  <si>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</si>
  <si>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</si>
  <si>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</si>
  <si>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</si>
  <si>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</si>
  <si>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</si>
  <si>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</si>
  <si>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</si>
  <si>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</si>
  <si>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</si>
  <si>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</si>
  <si>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</si>
  <si>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</si>
  <si>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</si>
  <si>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</si>
  <si>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</si>
  <si>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</si>
  <si>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</si>
  <si>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</si>
  <si>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</si>
  <si>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</si>
  <si>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</si>
  <si>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</si>
  <si>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</si>
  <si>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</si>
  <si>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</si>
  <si>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</si>
  <si>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</si>
  <si>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</si>
  <si>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</si>
  <si>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</si>
  <si>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</si>
  <si>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</si>
  <si>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</si>
  <si>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</si>
  <si>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</si>
  <si>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</si>
  <si>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</si>
  <si>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</si>
  <si>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</si>
  <si>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</si>
  <si>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</si>
  <si>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</si>
  <si>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</si>
  <si>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</si>
  <si>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</si>
  <si>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</si>
  <si>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</si>
  <si>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</si>
  <si>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</si>
  <si>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</si>
  <si>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</si>
  <si>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</si>
  <si>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</si>
  <si>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</si>
  <si>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</si>
  <si>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</si>
  <si>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</si>
  <si>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</si>
  <si>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</si>
  <si>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</si>
  <si>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</si>
  <si>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</si>
  <si>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</si>
  <si>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</si>
  <si>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</si>
  <si>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</si>
  <si>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</si>
  <si>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</si>
  <si>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</si>
  <si>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</si>
  <si>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</si>
  <si>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</si>
  <si>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</si>
  <si>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</si>
  <si>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</si>
  <si>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</si>
  <si>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</si>
  <si>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</si>
  <si>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</si>
  <si>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</si>
  <si>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</si>
  <si>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</si>
  <si>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</si>
  <si>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</si>
  <si>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</si>
  <si>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</si>
  <si>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</si>
  <si>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</si>
  <si>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</si>
  <si>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</si>
  <si>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</si>
  <si>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</si>
  <si>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</si>
  <si>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</si>
  <si>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</si>
  <si>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</si>
  <si>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</si>
  <si>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</si>
  <si>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</si>
  <si>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</si>
  <si>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</si>
  <si>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</si>
  <si>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</si>
  <si>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</si>
  <si>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</si>
  <si>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</si>
  <si>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</si>
  <si>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</si>
  <si>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</si>
  <si>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</si>
  <si>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</si>
  <si>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</si>
  <si>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</si>
  <si>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</si>
  <si>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</si>
  <si>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</si>
  <si>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</si>
  <si>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</si>
  <si>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</si>
  <si>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</si>
  <si>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</si>
  <si>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</si>
  <si>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</si>
  <si>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</si>
  <si>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</si>
  <si>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</si>
  <si>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</si>
  <si>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</si>
  <si>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</si>
  <si>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</si>
  <si>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</si>
  <si>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</si>
  <si>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</si>
  <si>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</si>
  <si>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</si>
  <si>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</si>
  <si>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</si>
  <si>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</si>
  <si>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</si>
  <si>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</si>
  <si>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</si>
  <si>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</si>
  <si>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</si>
  <si>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</si>
  <si>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</si>
  <si>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</si>
  <si>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</si>
  <si>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</si>
  <si>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</si>
  <si>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</si>
  <si>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</si>
  <si>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</si>
  <si>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</si>
  <si>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</si>
  <si>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</si>
  <si>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</si>
  <si>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</si>
  <si>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</si>
  <si>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</si>
  <si>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</si>
  <si>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</si>
  <si>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</si>
  <si>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</si>
  <si>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</si>
  <si>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</si>
  <si>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</si>
  <si>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</si>
  <si>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</si>
  <si>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</si>
  <si>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</si>
  <si>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</si>
  <si>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</si>
  <si>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</si>
  <si>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</si>
  <si>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</si>
  <si>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</si>
  <si>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</si>
  <si>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</si>
  <si>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</si>
  <si>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</si>
  <si>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</si>
  <si>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</si>
  <si>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</si>
  <si>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</si>
  <si>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</si>
  <si>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</si>
  <si>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</si>
  <si>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</si>
  <si>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</si>
  <si>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</si>
  <si>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</si>
  <si>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</si>
  <si>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</si>
  <si>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</si>
  <si>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</si>
  <si>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</si>
  <si>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</si>
  <si>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</si>
  <si>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</si>
  <si>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</si>
  <si>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</si>
  <si>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</si>
  <si>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</si>
  <si>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</si>
  <si>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</si>
  <si>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</si>
  <si>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</si>
  <si>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</si>
  <si>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</si>
  <si>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</si>
  <si>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</si>
  <si>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</si>
  <si>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</si>
  <si>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</si>
  <si>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</si>
  <si>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</si>
  <si>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</si>
  <si>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</si>
  <si>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</si>
  <si>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</si>
  <si>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</si>
  <si>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</si>
  <si>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</si>
  <si>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</si>
  <si>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</si>
  <si>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</si>
  <si>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</si>
  <si>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</si>
  <si>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</si>
  <si>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</si>
  <si>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</si>
  <si>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</si>
  <si>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</si>
  <si>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</si>
  <si>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</si>
  <si>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</si>
  <si>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</si>
  <si>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</si>
  <si>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</si>
  <si>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</si>
  <si>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</si>
  <si>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</si>
  <si>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</si>
  <si>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</si>
  <si>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</si>
  <si>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</si>
  <si>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</si>
  <si>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</si>
  <si>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</si>
  <si>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</si>
  <si>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</si>
  <si>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</si>
  <si>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</si>
  <si>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</si>
  <si>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</si>
  <si>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</si>
  <si>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</si>
  <si>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</si>
  <si>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</si>
  <si>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</si>
  <si>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</si>
  <si>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</si>
  <si>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</si>
  <si>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</si>
  <si>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</si>
  <si>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</si>
  <si>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</si>
  <si>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</si>
  <si>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</si>
  <si>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</si>
  <si>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</si>
  <si>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</si>
  <si>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</si>
  <si>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</si>
  <si>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</si>
  <si>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</si>
  <si>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</si>
  <si>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</si>
  <si>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</si>
  <si>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</si>
  <si>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</si>
  <si>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</si>
  <si>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</si>
  <si>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</si>
  <si>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</si>
  <si>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</si>
  <si>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</si>
  <si>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</si>
  <si>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</si>
  <si>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</si>
  <si>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</si>
  <si>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</si>
  <si>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</si>
  <si>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</si>
  <si>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</si>
  <si>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</si>
  <si>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</si>
  <si>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</si>
  <si>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</si>
  <si>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</si>
  <si>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</si>
  <si>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</si>
  <si>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</si>
  <si>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</si>
  <si>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</si>
  <si>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</si>
  <si>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</si>
  <si>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</si>
  <si>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</si>
  <si>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</si>
  <si>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</si>
  <si>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</si>
  <si>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</si>
  <si>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</si>
  <si>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</si>
  <si>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</si>
  <si>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</si>
  <si>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</si>
  <si>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</si>
  <si>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</si>
  <si>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</si>
  <si>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</si>
  <si>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</si>
  <si>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</si>
  <si>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</si>
  <si>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</si>
  <si>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</si>
  <si>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</si>
  <si>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</si>
  <si>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</si>
  <si>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</si>
  <si>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</si>
  <si>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</si>
  <si>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</si>
  <si>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</si>
  <si>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</si>
  <si>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</si>
  <si>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</si>
  <si>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</si>
  <si>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</si>
  <si>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</si>
  <si>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</si>
  <si>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</si>
  <si>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</si>
  <si>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</si>
  <si>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</si>
  <si>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</si>
  <si>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</si>
  <si>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</si>
  <si>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</si>
  <si>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</si>
  <si>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</si>
  <si>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</si>
  <si>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</si>
  <si>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</si>
  <si>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</si>
  <si>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</si>
  <si>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</si>
  <si>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</si>
  <si>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</si>
  <si>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</si>
  <si>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</si>
  <si>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</si>
  <si>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</si>
  <si>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</si>
  <si>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</si>
  <si>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</si>
  <si>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</si>
  <si>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</si>
  <si>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</si>
  <si>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</si>
  <si>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</si>
  <si>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</si>
  <si>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</si>
  <si>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</si>
  <si>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</si>
  <si>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</si>
  <si>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</si>
  <si>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</si>
  <si>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</si>
  <si>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</si>
  <si>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</si>
  <si>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</si>
  <si>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</si>
  <si>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</si>
  <si>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</si>
  <si>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</si>
  <si>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</si>
  <si>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</si>
  <si>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</si>
  <si>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</si>
  <si>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</si>
  <si>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</si>
  <si>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</si>
  <si>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</si>
  <si>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</si>
  <si>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</si>
  <si>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</si>
  <si>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</si>
  <si>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</si>
  <si>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</si>
  <si>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</si>
  <si>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</si>
  <si>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</si>
  <si>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</si>
  <si>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</si>
  <si>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</si>
  <si>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</si>
  <si>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</si>
  <si>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</si>
  <si>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</si>
  <si>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</si>
  <si>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</si>
  <si>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</si>
  <si>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</si>
  <si>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</si>
  <si>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</si>
  <si>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</si>
  <si>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</si>
  <si>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</si>
  <si>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</si>
  <si>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</si>
  <si>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</si>
  <si>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</si>
  <si>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</si>
  <si>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</si>
  <si>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</si>
  <si>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</si>
  <si>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</si>
  <si>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</si>
  <si>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</si>
  <si>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</si>
  <si>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</si>
  <si>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</si>
  <si>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</si>
  <si>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</si>
  <si>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</si>
  <si>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</si>
  <si>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</si>
  <si>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</si>
  <si>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</si>
  <si>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</si>
  <si>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</si>
  <si>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</si>
  <si>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</si>
  <si>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</si>
  <si>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</si>
  <si>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</si>
  <si>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</si>
  <si>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</si>
  <si>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</si>
  <si>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</si>
  <si>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</si>
  <si>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</si>
  <si>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</si>
  <si>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</si>
  <si>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</si>
  <si>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</si>
  <si>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</si>
  <si>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</si>
  <si>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</si>
  <si>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</si>
  <si>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</si>
  <si>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</si>
  <si>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</si>
  <si>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</si>
  <si>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</si>
  <si>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</si>
  <si>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</si>
  <si>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</si>
  <si>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</si>
  <si>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</si>
  <si>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</si>
  <si>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</si>
  <si>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</si>
  <si>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</si>
  <si>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</si>
  <si>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</si>
  <si>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</si>
  <si>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</si>
  <si>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</si>
  <si>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</si>
  <si>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</si>
  <si>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</si>
  <si>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</si>
  <si>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</si>
  <si>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</si>
  <si>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</si>
  <si>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</si>
  <si>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</si>
  <si>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</si>
  <si>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</si>
  <si>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</si>
  <si>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</si>
  <si>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</si>
  <si>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</si>
  <si>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</si>
  <si>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</si>
  <si>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</si>
  <si>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</si>
  <si>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</si>
  <si>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</si>
  <si>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</si>
  <si>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</si>
  <si>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</si>
  <si>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</si>
  <si>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</si>
  <si>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</si>
  <si>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</si>
  <si>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</si>
  <si>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</si>
  <si>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</si>
  <si>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</si>
  <si>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</si>
  <si>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</si>
  <si>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</si>
  <si>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</si>
  <si>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</si>
  <si>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</si>
  <si>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</si>
  <si>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</si>
  <si>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</si>
  <si>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</si>
  <si>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</si>
  <si>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</si>
  <si>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</si>
  <si>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</si>
  <si>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</si>
  <si>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</si>
  <si>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</si>
  <si>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</si>
  <si>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</si>
  <si>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</si>
  <si>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</si>
  <si>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</si>
  <si>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</si>
  <si>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</si>
  <si>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</si>
  <si>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</si>
  <si>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</si>
  <si>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</si>
  <si>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</si>
  <si>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</si>
  <si>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</si>
  <si>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</si>
  <si>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</si>
  <si>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</si>
  <si>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</si>
  <si>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</si>
  <si>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</si>
  <si>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</si>
  <si>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</si>
  <si>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</si>
  <si>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</si>
  <si>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</si>
  <si>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</si>
  <si>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</si>
  <si>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</si>
  <si>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</si>
  <si>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</si>
  <si>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</si>
  <si>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</si>
  <si>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</si>
  <si>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</si>
  <si>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</si>
  <si>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</si>
  <si>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</si>
  <si>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</si>
  <si>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</si>
  <si>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</si>
  <si>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</si>
  <si>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</si>
  <si>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</si>
  <si>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</si>
  <si>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</si>
  <si>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</si>
  <si>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</si>
  <si>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</si>
  <si>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</si>
  <si>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</si>
  <si>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</si>
  <si>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</si>
  <si>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</si>
  <si>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</si>
  <si>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</si>
  <si>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</si>
  <si>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</si>
  <si>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</si>
  <si>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</si>
  <si>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</si>
  <si>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</si>
  <si>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</si>
  <si>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</si>
  <si>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</si>
  <si>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</si>
  <si>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</si>
  <si>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</si>
  <si>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</si>
  <si>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</si>
  <si>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</si>
  <si>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</si>
  <si>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</si>
  <si>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</si>
  <si>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</si>
  <si>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</si>
  <si>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</si>
  <si>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</si>
  <si>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</si>
  <si>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</si>
  <si>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</si>
  <si>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</si>
  <si>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</si>
  <si>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</si>
  <si>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</si>
  <si>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</si>
  <si>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</si>
  <si>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</si>
  <si>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</si>
  <si>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</si>
  <si>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</si>
  <si>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</si>
  <si>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</si>
  <si>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</si>
  <si>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</si>
  <si>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</si>
  <si>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</si>
  <si>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</si>
  <si>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</si>
  <si>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</si>
  <si>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</si>
  <si>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</si>
  <si>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</si>
  <si>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</si>
  <si>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</si>
  <si>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</si>
  <si>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</si>
  <si>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</si>
  <si>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</si>
  <si>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</si>
  <si>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</si>
  <si>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</si>
  <si>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</si>
  <si>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</si>
  <si>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</si>
  <si>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</si>
  <si>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</si>
  <si>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</si>
  <si>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</si>
  <si>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</si>
  <si>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</si>
  <si>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</si>
  <si>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</si>
  <si>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</si>
  <si>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</si>
  <si>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</si>
  <si>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</si>
  <si>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</si>
  <si>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</si>
  <si>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</si>
  <si>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</si>
  <si>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</si>
  <si>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</si>
  <si>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</si>
  <si>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</si>
  <si>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</si>
  <si>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</si>
  <si>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</si>
  <si>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</si>
  <si>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</si>
  <si>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</si>
  <si>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</si>
  <si>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</si>
  <si>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</si>
  <si>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</si>
  <si>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</si>
  <si>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</si>
  <si>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</si>
  <si>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</si>
  <si>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</si>
  <si>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</si>
  <si>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</si>
  <si>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</si>
  <si>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</si>
  <si>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</si>
  <si>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</si>
  <si>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</si>
  <si>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</si>
  <si>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</si>
  <si>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</si>
  <si>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</si>
  <si>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</si>
  <si>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</si>
  <si>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</si>
  <si>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</si>
  <si>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</si>
  <si>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</si>
  <si>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</si>
  <si>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</si>
  <si>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</si>
  <si>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</si>
  <si>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</si>
  <si>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</si>
  <si>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</si>
  <si>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</si>
  <si>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</si>
  <si>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</si>
  <si>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</si>
  <si>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</si>
  <si>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</si>
  <si>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</si>
  <si>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</si>
  <si>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</si>
  <si>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</si>
  <si>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</si>
  <si>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</si>
  <si>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</si>
  <si>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</si>
  <si>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</si>
  <si>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</si>
  <si>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</si>
  <si>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</si>
  <si>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</si>
  <si>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</si>
  <si>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</si>
  <si>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</si>
  <si>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</si>
  <si>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</si>
  <si>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</si>
  <si>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</si>
  <si>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</si>
  <si>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</si>
  <si>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</si>
  <si>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</si>
  <si>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</si>
  <si>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</si>
  <si>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</si>
  <si>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</si>
  <si>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</si>
  <si>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</si>
  <si>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</si>
  <si>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</si>
  <si>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</si>
  <si>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</si>
  <si>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</si>
  <si>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</si>
  <si>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</si>
  <si>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</si>
  <si>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</si>
  <si>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</si>
  <si>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</si>
  <si>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</si>
  <si>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</si>
  <si>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</si>
  <si>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</si>
  <si>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</si>
  <si>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</si>
  <si>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</si>
  <si>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</si>
  <si>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</si>
  <si>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</si>
  <si>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</si>
  <si>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</si>
  <si>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</si>
  <si>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</si>
  <si>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</si>
  <si>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</si>
  <si>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</si>
  <si>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</si>
  <si>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</si>
  <si>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</si>
  <si>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</si>
  <si>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</si>
  <si>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</si>
  <si>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</si>
  <si>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</si>
  <si>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</si>
  <si>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</si>
  <si>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</si>
  <si>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</si>
  <si>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</si>
  <si>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</si>
  <si>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</si>
  <si>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</si>
  <si>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</si>
  <si>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</si>
  <si>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</si>
  <si>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</si>
  <si>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</si>
  <si>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</si>
  <si>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</si>
  <si>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</si>
  <si>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</si>
  <si>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</si>
  <si>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</si>
  <si>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</si>
  <si>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</si>
  <si>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</si>
  <si>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</si>
  <si>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</si>
  <si>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</si>
  <si>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</si>
  <si>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</si>
  <si>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</si>
  <si>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</si>
  <si>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</si>
  <si>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</si>
  <si>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</si>
  <si>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</si>
  <si>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</si>
  <si>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</si>
  <si>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</si>
  <si>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</si>
  <si>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</si>
  <si>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</si>
  <si>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</si>
  <si>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</si>
  <si>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</si>
  <si>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</si>
  <si>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</si>
  <si>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</si>
  <si>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</si>
  <si>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</si>
  <si>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</si>
  <si>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</si>
  <si>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</si>
  <si>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</si>
  <si>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</si>
  <si>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</si>
  <si>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</si>
  <si>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</si>
  <si>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</si>
  <si>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</si>
  <si>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</si>
  <si>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</si>
  <si>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</si>
  <si>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</si>
  <si>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</si>
  <si>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</si>
  <si>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</si>
  <si>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</si>
  <si>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</si>
  <si>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</si>
  <si>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</si>
  <si>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</si>
  <si>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</si>
  <si>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</si>
  <si>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</si>
  <si>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</si>
  <si>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</si>
  <si>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</si>
  <si>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</si>
  <si>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</si>
  <si>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</si>
  <si>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</si>
  <si>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</si>
  <si>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</si>
  <si>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</si>
  <si>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</si>
  <si>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</si>
  <si>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</si>
  <si>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</si>
  <si>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</si>
  <si>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</si>
  <si>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</si>
  <si>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</si>
  <si>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</si>
  <si>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</si>
  <si>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</si>
  <si>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</si>
  <si>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</si>
  <si>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</si>
  <si>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</si>
  <si>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</si>
  <si>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</si>
  <si>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</si>
  <si>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</si>
  <si>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</si>
  <si>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</si>
  <si>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</si>
  <si>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</si>
  <si>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</si>
  <si>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</si>
  <si>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</si>
  <si>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</si>
  <si>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</si>
  <si>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</si>
  <si>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</si>
  <si>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</si>
  <si>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</si>
  <si>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</si>
  <si>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</si>
  <si>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</si>
  <si>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</si>
  <si>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</si>
  <si>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</si>
  <si>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</si>
  <si>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</si>
  <si>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</si>
  <si>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</si>
  <si>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</si>
  <si>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</si>
  <si>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</si>
  <si>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</si>
  <si>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</si>
  <si>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</si>
  <si>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</si>
  <si>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</si>
  <si>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</si>
  <si>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</si>
  <si>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</si>
  <si>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</si>
  <si>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</si>
  <si>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</si>
  <si>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</si>
  <si>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</si>
  <si>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</si>
  <si>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</si>
  <si>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</si>
  <si>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</si>
  <si>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</si>
  <si>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</si>
  <si>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</si>
  <si>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</si>
  <si>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</si>
  <si>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</si>
  <si>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</si>
  <si>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</si>
  <si>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</si>
  <si>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</si>
  <si>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</si>
  <si>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</si>
  <si>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</si>
  <si>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</si>
  <si>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</si>
  <si>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</si>
  <si>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</si>
  <si>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</si>
  <si>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</si>
  <si>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</si>
  <si>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</si>
  <si>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</si>
  <si>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</si>
  <si>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</si>
  <si>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</si>
  <si>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</si>
  <si>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</si>
  <si>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</si>
  <si>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</si>
  <si>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</si>
  <si>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</si>
  <si>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</si>
  <si>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</si>
  <si>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</si>
  <si>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</si>
  <si>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</si>
  <si>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</si>
  <si>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</si>
  <si>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</si>
  <si>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</si>
  <si>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</si>
  <si>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</si>
  <si>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</si>
  <si>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</si>
  <si>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</si>
  <si>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</si>
  <si>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</si>
  <si>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</si>
  <si>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</si>
  <si>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</si>
  <si>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</si>
  <si>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</si>
  <si>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</si>
  <si>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</si>
  <si>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</si>
  <si>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</si>
  <si>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</si>
  <si>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</si>
  <si>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</si>
  <si>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</si>
  <si>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</si>
  <si>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</si>
  <si>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</si>
  <si>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</si>
  <si>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</si>
  <si>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</si>
  <si>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</si>
  <si>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</si>
  <si>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</si>
  <si>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</si>
  <si>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</si>
  <si>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</si>
  <si>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</si>
  <si>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</si>
  <si>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</si>
  <si>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</si>
  <si>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</si>
  <si>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</si>
  <si>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</si>
  <si>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</si>
  <si>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</si>
  <si>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</si>
  <si>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</si>
  <si>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</si>
  <si>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</si>
  <si>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</si>
  <si>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</si>
  <si>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</si>
  <si>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</si>
  <si>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</si>
  <si>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</si>
  <si>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</si>
  <si>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</si>
  <si>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</si>
  <si>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</si>
  <si>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</si>
  <si>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</si>
  <si>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</si>
  <si>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</si>
  <si>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</si>
  <si>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</si>
  <si>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</si>
  <si>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</si>
  <si>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</si>
  <si>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</si>
  <si>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</si>
  <si>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</si>
  <si>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</si>
  <si>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</si>
  <si>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</si>
  <si>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</si>
  <si>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</si>
  <si>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</si>
  <si>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</si>
  <si>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</si>
  <si>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</si>
  <si>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</si>
  <si>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</si>
  <si>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</si>
  <si>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</si>
  <si>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</si>
  <si>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</si>
  <si>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</si>
  <si>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</si>
  <si>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</si>
  <si>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</si>
  <si>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</si>
  <si>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</si>
  <si>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</si>
  <si>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</si>
  <si>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</si>
  <si>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</si>
  <si>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</si>
  <si>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</si>
  <si>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</si>
  <si>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</si>
  <si>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</si>
  <si>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</si>
  <si>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</si>
  <si>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</si>
  <si>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</si>
  <si>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</si>
  <si>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</si>
  <si>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</si>
  <si>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</si>
  <si>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</si>
  <si>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</si>
  <si>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</si>
  <si>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</si>
  <si>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</si>
  <si>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</si>
  <si>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</si>
  <si>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</si>
  <si>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</si>
  <si>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</si>
  <si>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</si>
  <si>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</si>
  <si>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</si>
  <si>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</si>
  <si>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</si>
  <si>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</si>
  <si>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</si>
  <si>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</si>
  <si>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</si>
  <si>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</si>
  <si>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</si>
  <si>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</si>
  <si>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</si>
  <si>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</si>
  <si>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</si>
  <si>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</si>
  <si>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</si>
  <si>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</si>
  <si>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</si>
  <si>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</si>
  <si>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</si>
  <si>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</si>
  <si>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</si>
  <si>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</si>
  <si>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</si>
  <si>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</si>
  <si>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</si>
  <si>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</si>
  <si>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</si>
  <si>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</si>
  <si>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</si>
  <si>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</si>
  <si>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</si>
  <si>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</si>
  <si>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</si>
  <si>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</si>
  <si>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</si>
  <si>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</si>
  <si>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</si>
  <si>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</si>
  <si>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</si>
  <si>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</si>
  <si>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</si>
  <si>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</si>
  <si>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</si>
  <si>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</si>
  <si>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</si>
  <si>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</si>
  <si>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</si>
  <si>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</si>
  <si>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</si>
  <si>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</si>
  <si>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</si>
  <si>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</si>
  <si>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</si>
  <si>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</si>
  <si>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</si>
  <si>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</si>
  <si>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</si>
  <si>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</si>
  <si>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</si>
  <si>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</si>
  <si>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</si>
  <si>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</si>
  <si>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</si>
  <si>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</si>
  <si>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</si>
  <si>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</si>
  <si>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</si>
  <si>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</si>
  <si>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</si>
  <si>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</si>
  <si>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</si>
  <si>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</si>
  <si>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</si>
  <si>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</si>
  <si>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</si>
  <si>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</si>
  <si>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</si>
  <si>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</si>
  <si>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</si>
  <si>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</si>
  <si>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</si>
  <si>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</si>
  <si>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</si>
  <si>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</si>
  <si>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</si>
  <si>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</si>
  <si>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</si>
  <si>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</si>
  <si>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</si>
  <si>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</si>
  <si>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</si>
  <si>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</si>
  <si>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</si>
  <si>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</si>
  <si>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</si>
  <si>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</si>
  <si>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</si>
  <si>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</si>
  <si>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</si>
  <si>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</si>
  <si>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</si>
  <si>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</si>
  <si>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</si>
  <si>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</si>
  <si>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</si>
  <si>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</si>
  <si>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</si>
  <si>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</si>
  <si>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</si>
  <si>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</si>
  <si>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</si>
  <si>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</si>
  <si>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</si>
  <si>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</si>
  <si>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</si>
  <si>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</si>
  <si>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</si>
  <si>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</si>
  <si>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</si>
  <si>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</si>
  <si>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</si>
  <si>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</si>
  <si>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</si>
  <si>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</si>
  <si>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</si>
  <si>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</si>
  <si>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</si>
  <si>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</si>
  <si>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</si>
  <si>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</si>
  <si>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</si>
  <si>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</si>
  <si>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</si>
  <si>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</si>
  <si>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</si>
  <si>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</si>
  <si>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</si>
  <si>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</si>
  <si>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</si>
  <si>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</si>
  <si>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</si>
  <si>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</si>
  <si>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</si>
  <si>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</si>
  <si>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</si>
  <si>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</si>
  <si>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</si>
  <si>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</si>
  <si>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</si>
  <si>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</si>
  <si>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</si>
  <si>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</si>
  <si>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</si>
  <si>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</si>
  <si>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</si>
  <si>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</si>
  <si>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</si>
  <si>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</si>
  <si>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</si>
  <si>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</si>
  <si>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</si>
  <si>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</si>
  <si>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</si>
  <si>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</si>
  <si>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</si>
  <si>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</si>
  <si>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</si>
  <si>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</si>
  <si>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</si>
  <si>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</si>
  <si>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</si>
  <si>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</si>
  <si>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</si>
  <si>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</si>
  <si>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</si>
  <si>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</si>
  <si>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</si>
  <si>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</si>
  <si>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</si>
  <si>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</si>
  <si>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</si>
  <si>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</si>
  <si>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</si>
  <si>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</si>
  <si>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</si>
  <si>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</si>
  <si>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</si>
  <si>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</si>
  <si>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</si>
  <si>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</si>
  <si>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</si>
  <si>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</si>
  <si>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</si>
  <si>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</si>
  <si>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</si>
  <si>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</si>
  <si>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</si>
  <si>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</si>
  <si>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</si>
  <si>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</si>
  <si>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</si>
  <si>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</si>
  <si>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</si>
  <si>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</si>
  <si>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</si>
  <si>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</si>
  <si>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</si>
  <si>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</si>
  <si>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</si>
  <si>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</si>
  <si>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</si>
  <si>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</si>
  <si>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</si>
  <si>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</si>
  <si>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</si>
  <si>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</si>
  <si>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</si>
  <si>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</si>
  <si>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</si>
  <si>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</si>
  <si>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</si>
  <si>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</si>
  <si>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</si>
  <si>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</si>
  <si>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</si>
  <si>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</si>
  <si>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</si>
  <si>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</si>
  <si>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</si>
  <si>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</si>
  <si>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</si>
  <si>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</si>
  <si>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</si>
  <si>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</si>
  <si>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</si>
  <si>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</si>
  <si>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</si>
  <si>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</si>
  <si>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</si>
  <si>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</si>
  <si>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</si>
  <si>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</si>
  <si>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</si>
  <si>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</si>
  <si>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</si>
  <si>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</si>
  <si>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</si>
  <si>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</si>
  <si>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</si>
  <si>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</si>
  <si>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</si>
  <si>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</si>
  <si>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</si>
  <si>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</si>
  <si>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</si>
  <si>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</si>
  <si>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</si>
  <si>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</si>
  <si>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</si>
  <si>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</si>
  <si>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</si>
  <si>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</si>
  <si>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</si>
  <si>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</si>
  <si>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</si>
  <si>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</si>
  <si>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</si>
  <si>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</si>
  <si>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</si>
  <si>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</si>
  <si>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</si>
  <si>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</si>
  <si>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</si>
  <si>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</si>
  <si>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</si>
  <si>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</si>
  <si>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</si>
  <si>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</si>
  <si>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</si>
  <si>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</si>
  <si>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</si>
  <si>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</si>
  <si>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</si>
  <si>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</si>
  <si>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</si>
  <si>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</si>
  <si>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</si>
  <si>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</si>
  <si>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</si>
  <si>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</si>
  <si>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</si>
  <si>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</si>
  <si>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</si>
  <si>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</si>
  <si>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</si>
  <si>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</si>
  <si>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</si>
  <si>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</si>
  <si>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</si>
  <si>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</si>
  <si>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</si>
  <si>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</si>
  <si>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</si>
  <si>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</si>
  <si>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</si>
  <si>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</si>
  <si>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</si>
  <si>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</si>
  <si>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</si>
  <si>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</si>
  <si>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</si>
  <si>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</si>
  <si>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</si>
  <si>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</si>
  <si>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</si>
  <si>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</si>
  <si>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</si>
  <si>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</si>
  <si>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</si>
  <si>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</si>
  <si>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</si>
  <si>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</si>
  <si>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</si>
  <si>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</si>
  <si>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</si>
  <si>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</si>
  <si>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</si>
  <si>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</si>
  <si>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</si>
  <si>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</si>
  <si>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</si>
  <si>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</si>
  <si>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</si>
  <si>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</si>
  <si>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</si>
  <si>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</si>
  <si>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</si>
  <si>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</si>
  <si>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</si>
  <si>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</si>
  <si>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</si>
  <si>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</si>
  <si>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</si>
  <si>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</si>
  <si>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</si>
  <si>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</si>
  <si>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</si>
  <si>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</si>
  <si>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</si>
  <si>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</si>
  <si>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</si>
  <si>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</si>
  <si>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</si>
  <si>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</si>
  <si>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</si>
  <si>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</si>
  <si>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</si>
  <si>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</si>
  <si>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</si>
  <si>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</si>
  <si>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</si>
  <si>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</si>
  <si>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</si>
  <si>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</si>
  <si>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</si>
  <si>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</si>
  <si>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</si>
  <si>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</si>
  <si>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</si>
  <si>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</si>
  <si>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</si>
  <si>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</si>
  <si>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</si>
  <si>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</si>
  <si>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</si>
  <si>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</si>
  <si>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</si>
  <si>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</si>
  <si>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</si>
  <si>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</si>
  <si>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</si>
  <si>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</si>
  <si>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</si>
  <si>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</si>
  <si>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</si>
  <si>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</si>
  <si>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</si>
  <si>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</si>
  <si>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</si>
  <si>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</si>
  <si>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</si>
  <si>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</si>
  <si>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</si>
  <si>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</si>
  <si>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</si>
  <si>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</si>
  <si>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</si>
  <si>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</si>
  <si>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</si>
  <si>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</si>
  <si>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</si>
  <si>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</si>
  <si>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</si>
  <si>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</si>
  <si>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</si>
  <si>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</si>
  <si>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</si>
  <si>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</si>
  <si>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</si>
  <si>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</si>
  <si>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</si>
  <si>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</si>
  <si>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</si>
  <si>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</si>
  <si>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</si>
  <si>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</si>
  <si>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</si>
  <si>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</si>
  <si>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</si>
  <si>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</si>
  <si>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</si>
  <si>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</si>
  <si>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</si>
  <si>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</si>
  <si>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</si>
  <si>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</si>
  <si>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</si>
  <si>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</si>
  <si>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</si>
  <si>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</si>
  <si>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</si>
  <si>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</si>
  <si>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</si>
  <si>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</si>
  <si>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</si>
  <si>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</si>
  <si>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</si>
  <si>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</si>
  <si>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</si>
  <si>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</si>
  <si>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</si>
  <si>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</si>
  <si>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</si>
  <si>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</si>
  <si>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</si>
  <si>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</si>
  <si>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</si>
  <si>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</si>
  <si>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</si>
  <si>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</si>
  <si>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</si>
  <si>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</si>
  <si>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</si>
  <si>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</si>
  <si>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</si>
  <si>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</si>
  <si>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</si>
  <si>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</si>
  <si>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</si>
  <si>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</si>
  <si>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</si>
  <si>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</si>
  <si>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</si>
  <si>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</si>
  <si>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</si>
  <si>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</si>
  <si>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</si>
  <si>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</si>
  <si>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</si>
  <si>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</si>
  <si>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</si>
  <si>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</si>
  <si>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</si>
  <si>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</si>
  <si>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</si>
  <si>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</si>
  <si>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</si>
  <si>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</si>
  <si>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</si>
  <si>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</si>
  <si>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</si>
  <si>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</si>
  <si>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</si>
  <si>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</si>
  <si>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</si>
  <si>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</si>
  <si>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</si>
  <si>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</si>
  <si>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</si>
  <si>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</si>
  <si>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</si>
  <si>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</si>
  <si>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</si>
  <si>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</si>
  <si>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</si>
  <si>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</si>
  <si>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</si>
  <si>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</si>
  <si>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</si>
  <si>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</si>
  <si>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</si>
  <si>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</si>
  <si>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</si>
  <si>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</si>
  <si>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</si>
  <si>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</si>
  <si>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</si>
  <si>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</si>
  <si>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</si>
  <si>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</si>
  <si>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</si>
  <si>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</si>
  <si>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</si>
  <si>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</si>
  <si>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</si>
  <si>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</si>
  <si>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</si>
  <si>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</si>
  <si>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</si>
  <si>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</si>
  <si>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</si>
  <si>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</si>
  <si>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</si>
  <si>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</si>
  <si>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</si>
  <si>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</si>
  <si>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</si>
  <si>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</si>
  <si>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</si>
  <si>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</si>
  <si>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</si>
  <si>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</si>
  <si>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</si>
  <si>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</si>
  <si>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</si>
  <si>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</si>
  <si>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</si>
  <si>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</si>
  <si>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</si>
  <si>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</si>
  <si>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</si>
  <si>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</si>
  <si>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</si>
  <si>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</si>
  <si>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</si>
  <si>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</si>
  <si>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</si>
  <si>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</si>
  <si>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</si>
  <si>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</si>
  <si>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</si>
  <si>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</si>
  <si>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</si>
  <si>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</si>
  <si>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</si>
  <si>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</si>
  <si>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</si>
  <si>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</si>
  <si>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</si>
  <si>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</si>
  <si>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</si>
  <si>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</si>
  <si>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</si>
  <si>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</si>
  <si>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</si>
  <si>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</si>
  <si>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</si>
  <si>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</si>
  <si>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</si>
  <si>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</si>
  <si>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</si>
  <si>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</si>
  <si>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</si>
  <si>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</si>
  <si>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</si>
  <si>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</si>
  <si>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</si>
  <si>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</si>
  <si>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</si>
  <si>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</si>
  <si>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</si>
  <si>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</si>
  <si>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</si>
  <si>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</si>
  <si>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</si>
  <si>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</si>
  <si>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</si>
  <si>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</si>
  <si>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</si>
  <si>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</si>
  <si>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</si>
  <si>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</si>
  <si>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</si>
  <si>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</si>
  <si>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</si>
  <si>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</si>
  <si>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</si>
  <si>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</si>
  <si>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</si>
  <si>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</si>
  <si>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</si>
  <si>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</si>
  <si>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</si>
  <si>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</si>
  <si>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</si>
  <si>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</si>
  <si>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</si>
  <si>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</si>
  <si>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</si>
  <si>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</si>
  <si>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</si>
  <si>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</si>
  <si>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</si>
  <si>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</si>
  <si>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</si>
  <si>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</si>
  <si>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</si>
  <si>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</si>
  <si>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</si>
  <si>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</si>
  <si>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</si>
  <si>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</si>
  <si>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</si>
  <si>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</si>
  <si>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</si>
  <si>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</si>
  <si>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</si>
  <si>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</si>
  <si>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</si>
  <si>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</si>
  <si>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</si>
  <si>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</si>
  <si>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</si>
  <si>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</si>
  <si>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</si>
  <si>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</si>
  <si>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</si>
  <si>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</si>
  <si>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</si>
  <si>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</si>
  <si>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</si>
  <si>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</si>
  <si>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</si>
  <si>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</si>
  <si>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</si>
  <si>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</si>
  <si>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</si>
  <si>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</si>
  <si>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</si>
  <si>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</si>
  <si>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</si>
  <si>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</si>
  <si>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</si>
  <si>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</si>
  <si>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</si>
  <si>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</si>
  <si>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</si>
  <si>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</si>
  <si>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</si>
  <si>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</si>
  <si>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</si>
  <si>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</si>
  <si>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</si>
  <si>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</si>
  <si>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</si>
  <si>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</si>
  <si>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</si>
  <si>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</si>
  <si>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</si>
  <si>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</si>
  <si>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</si>
  <si>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</si>
  <si>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</si>
  <si>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</si>
  <si>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</si>
  <si>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</si>
  <si>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</si>
  <si>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</si>
  <si>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</si>
  <si>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</si>
  <si>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</si>
  <si>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</si>
  <si>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</si>
  <si>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</si>
  <si>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</si>
  <si>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</si>
  <si>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</si>
  <si>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</si>
  <si>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</si>
  <si>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</si>
  <si>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</si>
  <si>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</si>
  <si>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</si>
  <si>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</si>
  <si>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</si>
  <si>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</si>
  <si>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</si>
  <si>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</si>
  <si>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</si>
  <si>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</si>
  <si>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</si>
  <si>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</si>
  <si>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</si>
  <si>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</si>
  <si>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</si>
  <si>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</si>
  <si>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</si>
  <si>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</si>
  <si>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</si>
  <si>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</si>
  <si>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</si>
  <si>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</si>
  <si>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</si>
  <si>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</si>
  <si>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</si>
  <si>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</si>
  <si>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</si>
  <si>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</si>
  <si>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</si>
  <si>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</si>
  <si>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</si>
  <si>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</si>
  <si>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</si>
  <si>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</si>
  <si>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</si>
  <si>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</si>
  <si>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</si>
  <si>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</si>
  <si>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</si>
  <si>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</si>
  <si>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</si>
  <si>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</si>
  <si>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</si>
  <si>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</si>
  <si>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</si>
  <si>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</si>
  <si>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</si>
  <si>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</si>
  <si>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</si>
  <si>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</si>
  <si>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</si>
  <si>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</si>
  <si>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</si>
  <si>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</si>
  <si>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</si>
  <si>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</si>
  <si>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</si>
  <si>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</si>
  <si>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</si>
  <si>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</si>
  <si>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</si>
  <si>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</si>
  <si>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</si>
  <si>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</si>
  <si>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</si>
  <si>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</si>
  <si>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</si>
  <si>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</si>
  <si>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</si>
  <si>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</si>
  <si>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</si>
  <si>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</si>
  <si>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</si>
  <si>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</si>
  <si>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</si>
  <si>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</si>
  <si>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</si>
  <si>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</si>
  <si>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</si>
  <si>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</si>
  <si>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</si>
  <si>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</si>
  <si>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</si>
  <si>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</si>
  <si>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</si>
  <si>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</si>
  <si>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</si>
  <si>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</si>
  <si>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</si>
  <si>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</si>
  <si>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</si>
  <si>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</si>
  <si>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</si>
  <si>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</si>
  <si>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</si>
  <si>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</si>
  <si>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</si>
  <si>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</si>
  <si>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</si>
  <si>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</si>
  <si>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</si>
  <si>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</si>
  <si>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</si>
  <si>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</si>
  <si>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</si>
  <si>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</si>
  <si>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</si>
  <si>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</si>
  <si>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</si>
  <si>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</si>
  <si>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</si>
  <si>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</si>
  <si>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</si>
  <si>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</si>
  <si>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</si>
  <si>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</si>
  <si>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</si>
  <si>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</si>
  <si>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</si>
  <si>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</si>
  <si>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</si>
  <si>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</si>
  <si>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</si>
  <si>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</si>
  <si>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</si>
  <si>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</si>
  <si>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</si>
  <si>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</si>
  <si>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</si>
  <si>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</si>
  <si>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</si>
  <si>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</si>
  <si>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</si>
  <si>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</si>
  <si>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</si>
  <si>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</si>
  <si>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</si>
  <si>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</si>
  <si>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</si>
  <si>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</si>
  <si>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</si>
  <si>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</si>
  <si>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</si>
  <si>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</si>
  <si>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</si>
  <si>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</si>
  <si>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</si>
  <si>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</si>
  <si>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</si>
  <si>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</si>
  <si>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</si>
  <si>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</si>
  <si>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</si>
  <si>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</si>
  <si>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</si>
  <si>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</si>
  <si>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</si>
  <si>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</si>
  <si>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</si>
  <si>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</si>
  <si>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</si>
  <si>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</si>
  <si>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</si>
  <si>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</si>
  <si>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</si>
  <si>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</si>
  <si>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</si>
  <si>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</si>
  <si>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</si>
  <si>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</si>
  <si>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</si>
  <si>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</si>
  <si>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</si>
  <si>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</si>
  <si>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</si>
  <si>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</si>
  <si>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</si>
  <si>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</si>
  <si>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</si>
  <si>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</si>
  <si>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</si>
  <si>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</si>
  <si>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</si>
  <si>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</si>
  <si>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</si>
  <si>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</si>
  <si>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</si>
  <si>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</si>
  <si>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</si>
  <si>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</si>
  <si>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</si>
  <si>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</si>
  <si>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</si>
  <si>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</si>
  <si>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</si>
  <si>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</si>
  <si>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</si>
  <si>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</si>
  <si>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</si>
  <si>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</si>
  <si>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</si>
  <si>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</si>
  <si>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</si>
  <si>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</si>
  <si>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</si>
  <si>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</si>
  <si>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</si>
  <si>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</si>
  <si>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</si>
  <si>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</si>
  <si>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</si>
  <si>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</si>
  <si>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</si>
  <si>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</si>
  <si>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</si>
  <si>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</si>
  <si>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</si>
  <si>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</si>
  <si>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</si>
  <si>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</si>
  <si>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</si>
  <si>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</si>
  <si>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</si>
  <si>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</si>
  <si>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</si>
  <si>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</si>
  <si>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</si>
  <si>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</si>
  <si>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</si>
  <si>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</si>
  <si>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</si>
  <si>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</si>
  <si>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</si>
  <si>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</si>
  <si>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</si>
  <si>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</si>
  <si>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</si>
  <si>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</si>
  <si>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</si>
  <si>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</si>
  <si>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</si>
  <si>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</si>
  <si>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</si>
  <si>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</si>
  <si>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</si>
  <si>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</si>
  <si>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</si>
  <si>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</si>
  <si>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</si>
  <si>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</si>
  <si>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</si>
  <si>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</si>
  <si>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</si>
  <si>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</si>
  <si>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</si>
  <si>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</si>
  <si>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</si>
  <si>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</si>
  <si>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</si>
  <si>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</si>
  <si>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</si>
  <si>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</si>
  <si>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</si>
  <si>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</si>
  <si>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</si>
  <si>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</si>
  <si>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</si>
  <si>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</si>
  <si>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</si>
  <si>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</si>
  <si>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</si>
  <si>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</si>
  <si>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</si>
  <si>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</si>
  <si>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</si>
  <si>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</si>
  <si>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</si>
  <si>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</si>
  <si>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</si>
  <si>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</si>
  <si>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</si>
  <si>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</si>
  <si>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</si>
  <si>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</si>
  <si>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</si>
  <si>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</si>
  <si>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</si>
  <si>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</si>
  <si>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</si>
  <si>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</si>
  <si>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</si>
  <si>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</si>
  <si>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</si>
  <si>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</si>
  <si>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</si>
  <si>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</si>
  <si>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</si>
  <si>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</si>
  <si>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</si>
  <si>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</si>
  <si>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</si>
  <si>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</si>
  <si>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</si>
  <si>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</si>
  <si>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</si>
  <si>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</si>
  <si>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</si>
  <si>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</si>
  <si>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</si>
  <si>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</si>
  <si>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</si>
  <si>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</si>
  <si>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</si>
  <si>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</si>
  <si>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</si>
  <si>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</si>
  <si>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</si>
  <si>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</si>
  <si>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</si>
  <si>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</si>
  <si>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</si>
  <si>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</si>
  <si>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</si>
  <si>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</si>
  <si>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</si>
  <si>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</si>
  <si>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</si>
  <si>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</si>
  <si>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</si>
  <si>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</si>
  <si>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</si>
  <si>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</si>
  <si>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</si>
  <si>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</si>
  <si>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</si>
  <si>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</si>
  <si>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</si>
  <si>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</si>
  <si>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</si>
  <si>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</si>
  <si>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</si>
  <si>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</si>
  <si>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</si>
  <si>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</si>
  <si>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</si>
  <si>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</si>
  <si>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</si>
  <si>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</si>
  <si>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</si>
  <si>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</si>
  <si>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</si>
  <si>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</si>
  <si>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</si>
  <si>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</si>
  <si>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</si>
  <si>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</si>
  <si>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</si>
  <si>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</si>
  <si>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</si>
  <si>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</si>
  <si>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</si>
  <si>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</si>
  <si>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</si>
  <si>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</si>
  <si>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</si>
  <si>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</si>
  <si>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</si>
  <si>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</si>
  <si>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</si>
  <si>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</si>
  <si>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</si>
  <si>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</si>
  <si>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</si>
  <si>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</si>
  <si>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</si>
  <si>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</si>
  <si>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</si>
  <si>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</si>
  <si>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</si>
  <si>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</si>
  <si>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</si>
  <si>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</si>
  <si>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</si>
  <si>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</si>
  <si>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</si>
  <si>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</si>
  <si>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</si>
  <si>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</si>
  <si>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</si>
  <si>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</si>
  <si>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</si>
  <si>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</si>
  <si>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</si>
  <si>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</si>
  <si>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</si>
  <si>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</si>
  <si>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</si>
  <si>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</si>
  <si>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</si>
  <si>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</si>
  <si>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</si>
  <si>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</si>
  <si>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</si>
  <si>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</si>
  <si>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</si>
  <si>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</si>
  <si>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</si>
  <si>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</si>
  <si>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</si>
  <si>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</si>
  <si>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</si>
  <si>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</si>
  <si>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</si>
  <si>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</si>
  <si>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</si>
  <si>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</si>
  <si>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</si>
  <si>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</si>
  <si>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</si>
  <si>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</si>
  <si>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</si>
  <si>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</si>
  <si>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</si>
  <si>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</si>
  <si>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</si>
  <si>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</si>
  <si>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</si>
  <si>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</si>
  <si>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</si>
  <si>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</si>
  <si>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</si>
  <si>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</si>
  <si>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</si>
  <si>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</si>
  <si>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</si>
  <si>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</si>
  <si>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</si>
  <si>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</si>
  <si>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</si>
  <si>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</si>
  <si>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</si>
  <si>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</si>
  <si>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</si>
  <si>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</si>
  <si>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</si>
  <si>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</si>
  <si>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</si>
  <si>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</si>
  <si>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</si>
  <si>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</si>
  <si>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</si>
  <si>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</si>
  <si>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</si>
  <si>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</si>
  <si>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</si>
  <si>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</si>
  <si>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</si>
  <si>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</si>
  <si>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</si>
  <si>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</si>
  <si>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</si>
  <si>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</si>
  <si>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</si>
  <si>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</si>
  <si>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</si>
  <si>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</si>
  <si>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</si>
  <si>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</si>
  <si>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</si>
  <si>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</si>
  <si>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</si>
  <si>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</si>
  <si>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</si>
  <si>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</si>
  <si>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</si>
  <si>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</si>
  <si>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</si>
  <si>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</si>
  <si>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</si>
  <si>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</si>
  <si>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</si>
  <si>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</si>
  <si>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</si>
  <si>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</si>
  <si>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</si>
  <si>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</si>
  <si>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</si>
  <si>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</si>
  <si>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</si>
  <si>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</si>
  <si>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</si>
  <si>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</si>
  <si>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</si>
  <si>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</si>
  <si>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</si>
  <si>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</si>
  <si>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</si>
  <si>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</si>
  <si>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</si>
  <si>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</si>
  <si>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</si>
  <si>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</si>
  <si>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</si>
  <si>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</si>
  <si>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</si>
  <si>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</si>
  <si>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</si>
  <si>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</si>
  <si>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</si>
  <si>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</si>
  <si>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</si>
  <si>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</si>
  <si>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</si>
  <si>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</si>
  <si>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</si>
  <si>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</si>
  <si>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</si>
  <si>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</si>
  <si>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</si>
  <si>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</si>
  <si>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</si>
  <si>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</si>
  <si>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</si>
  <si>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</si>
  <si>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</si>
  <si>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</si>
  <si>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</si>
  <si>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</si>
  <si>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</si>
  <si>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</si>
  <si>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</si>
  <si>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</si>
  <si>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</si>
  <si>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</si>
  <si>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</si>
  <si>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</si>
  <si>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</si>
  <si>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</si>
  <si>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</si>
  <si>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</si>
  <si>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</si>
  <si>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</si>
  <si>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</si>
  <si>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</si>
  <si>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</si>
  <si>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</si>
  <si>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</si>
  <si>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</si>
  <si>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</si>
  <si>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</si>
  <si>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</si>
  <si>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</si>
  <si>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</si>
  <si>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</si>
  <si>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</si>
  <si>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</si>
  <si>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</si>
  <si>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</si>
  <si>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</si>
  <si>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</si>
  <si>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</si>
  <si>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</si>
  <si>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</si>
  <si>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</si>
  <si>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</si>
  <si>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</si>
  <si>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</si>
  <si>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</si>
  <si>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</si>
  <si>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</si>
  <si>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</si>
  <si>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</si>
  <si>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</si>
  <si>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</si>
  <si>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</si>
  <si>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</si>
  <si>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</si>
  <si>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</si>
  <si>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</si>
  <si>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</si>
  <si>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</si>
  <si>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</si>
  <si>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</si>
  <si>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</si>
  <si>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</si>
  <si>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</si>
  <si>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</si>
  <si>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</si>
  <si>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</si>
  <si>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</si>
  <si>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</si>
  <si>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</si>
  <si>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</si>
  <si>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</si>
  <si>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</si>
  <si>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</si>
  <si>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</si>
  <si>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</si>
  <si>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</si>
  <si>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</si>
  <si>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</si>
  <si>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</si>
  <si>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</si>
  <si>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</si>
  <si>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</si>
  <si>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</si>
  <si>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</si>
  <si>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</si>
  <si>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</si>
  <si>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</si>
  <si>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</si>
  <si>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</si>
  <si>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</si>
  <si>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</si>
  <si>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</si>
  <si>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</si>
  <si>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</si>
  <si>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</si>
  <si>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</si>
  <si>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</si>
  <si>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</si>
  <si>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</si>
  <si>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</si>
  <si>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</si>
  <si>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</si>
  <si>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</si>
  <si>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</si>
  <si>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</si>
  <si>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</si>
  <si>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</si>
  <si>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</si>
  <si>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</si>
  <si>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</si>
  <si>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</si>
  <si>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</si>
  <si>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</si>
  <si>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</si>
  <si>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</si>
  <si>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</si>
  <si>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</si>
  <si>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</si>
  <si>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</si>
  <si>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</si>
  <si>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</si>
  <si>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</si>
  <si>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</si>
  <si>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</si>
  <si>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</si>
  <si>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</si>
  <si>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</si>
  <si>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</si>
  <si>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</si>
  <si>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</si>
  <si>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</si>
  <si>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</si>
  <si>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</si>
  <si>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</si>
  <si>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</si>
  <si>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</si>
  <si>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</si>
  <si>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</si>
  <si>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</si>
  <si>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</si>
  <si>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</si>
  <si>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</si>
  <si>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</si>
  <si>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</si>
  <si>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</si>
  <si>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</si>
  <si>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</si>
  <si>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</si>
  <si>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</si>
  <si>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</si>
  <si>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</si>
  <si>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</si>
  <si>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</si>
  <si>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</si>
  <si>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</si>
  <si>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</si>
  <si>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</si>
  <si>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</si>
  <si>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</si>
  <si>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</si>
  <si>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</si>
  <si>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</si>
  <si>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</si>
  <si>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</si>
  <si>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</si>
  <si>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</si>
  <si>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</si>
  <si>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</si>
  <si>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</si>
  <si>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</si>
  <si>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</si>
  <si>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</si>
  <si>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</si>
  <si>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</si>
  <si>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</si>
  <si>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</si>
  <si>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</si>
  <si>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</si>
  <si>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</si>
  <si>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</si>
  <si>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</si>
  <si>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</si>
  <si>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</si>
  <si>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</si>
  <si>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</si>
  <si>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</si>
  <si>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</si>
  <si>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</si>
  <si>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</si>
  <si>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</si>
  <si>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</si>
  <si>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</si>
  <si>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</si>
  <si>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</si>
  <si>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</si>
  <si>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</si>
  <si>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</si>
  <si>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</si>
  <si>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</si>
  <si>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</si>
  <si>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</si>
  <si>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</si>
  <si>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</si>
  <si>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</si>
  <si>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</si>
  <si>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</si>
  <si>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</si>
  <si>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</si>
  <si>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</si>
  <si>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</si>
  <si>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</si>
  <si>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</si>
  <si>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</si>
  <si>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</si>
  <si>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</si>
  <si>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</si>
  <si>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</si>
  <si>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</si>
  <si>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</si>
  <si>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</si>
  <si>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</si>
  <si>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</si>
  <si>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</si>
  <si>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</si>
  <si>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</si>
  <si>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</si>
  <si>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</si>
  <si>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</si>
  <si>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</si>
  <si>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</si>
  <si>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</si>
  <si>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</si>
  <si>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</si>
  <si>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</si>
  <si>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</si>
  <si>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</si>
  <si>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</si>
  <si>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</si>
  <si>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</si>
  <si>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</si>
  <si>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</si>
  <si>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</si>
  <si>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</si>
  <si>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</si>
  <si>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</si>
  <si>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</si>
  <si>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</si>
  <si>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</si>
  <si>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</si>
  <si>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</si>
  <si>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</si>
  <si>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</si>
  <si>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</si>
  <si>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</si>
  <si>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</si>
  <si>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</si>
  <si>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</si>
  <si>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</si>
  <si>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</si>
  <si>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</si>
  <si>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</si>
  <si>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</si>
  <si>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</si>
  <si>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</si>
  <si>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</si>
  <si>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</si>
  <si>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</si>
  <si>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</si>
  <si>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</si>
  <si>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</si>
  <si>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</si>
  <si>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</si>
  <si>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</si>
  <si>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</si>
  <si>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</si>
  <si>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</si>
  <si>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</si>
  <si>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</si>
  <si>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</si>
  <si>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</si>
  <si>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</si>
  <si>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</si>
  <si>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</si>
  <si>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</si>
  <si>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</si>
  <si>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</si>
  <si>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</si>
  <si>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</si>
  <si>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</si>
  <si>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</si>
  <si>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</si>
  <si>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</si>
  <si>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</si>
  <si>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</si>
  <si>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</si>
  <si>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</si>
  <si>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</si>
  <si>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</si>
  <si>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</si>
  <si>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</si>
  <si>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</si>
  <si>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</si>
  <si>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</si>
  <si>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</si>
  <si>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</si>
  <si>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</si>
  <si>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</si>
  <si>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</si>
  <si>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</si>
  <si>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</si>
  <si>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</si>
  <si>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</si>
  <si>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</si>
  <si>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</si>
  <si>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</si>
  <si>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</si>
  <si>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</si>
  <si>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</si>
  <si>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</si>
  <si>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</si>
  <si>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</si>
  <si>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</si>
  <si>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</si>
  <si>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</si>
  <si>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</si>
  <si>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</si>
  <si>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</si>
  <si>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</si>
  <si>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</si>
  <si>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</si>
  <si>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</si>
  <si>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</si>
  <si>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</si>
  <si>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</si>
  <si>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</si>
  <si>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</si>
  <si>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</si>
  <si>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</si>
  <si>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</si>
  <si>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</si>
  <si>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</si>
  <si>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</si>
  <si>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</si>
  <si>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</si>
  <si>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</si>
  <si>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</si>
  <si>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</si>
  <si>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</si>
  <si>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</si>
  <si>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</si>
  <si>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</si>
  <si>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</si>
  <si>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</si>
  <si>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</si>
  <si>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</si>
  <si>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</si>
  <si>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</si>
  <si>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</si>
  <si>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</si>
  <si>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</si>
  <si>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</si>
  <si>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</si>
  <si>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</si>
  <si>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</si>
  <si>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</si>
  <si>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</si>
  <si>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</si>
  <si>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</si>
  <si>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</si>
  <si>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</si>
  <si>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</si>
  <si>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</si>
  <si>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</si>
  <si>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</si>
  <si>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</si>
  <si>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</si>
  <si>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</si>
  <si>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</si>
  <si>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</si>
  <si>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</si>
  <si>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</si>
  <si>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</si>
  <si>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</si>
  <si>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</si>
  <si>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</si>
  <si>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</si>
  <si>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</si>
  <si>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</si>
  <si>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</si>
  <si>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</si>
  <si>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</si>
  <si>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</si>
  <si>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</si>
  <si>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</si>
  <si>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</si>
  <si>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</si>
  <si>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</si>
  <si>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</si>
  <si>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</si>
  <si>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</si>
  <si>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</si>
  <si>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</si>
  <si>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</si>
  <si>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</si>
  <si>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</si>
  <si>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</si>
  <si>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</si>
  <si>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</si>
  <si>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</si>
  <si>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</si>
  <si>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</si>
  <si>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</si>
  <si>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</si>
  <si>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</si>
  <si>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</si>
  <si>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</si>
  <si>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</si>
  <si>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</si>
  <si>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</si>
  <si>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</si>
  <si>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</si>
  <si>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</si>
  <si>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</si>
  <si>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</si>
  <si>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</si>
  <si>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</si>
  <si>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</si>
  <si>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</si>
  <si>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</si>
  <si>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</si>
  <si>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</si>
  <si>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</si>
  <si>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</si>
  <si>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</si>
  <si>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</si>
  <si>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</si>
  <si>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</si>
  <si>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</si>
  <si>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</si>
  <si>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</si>
  <si>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</si>
  <si>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</si>
  <si>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</si>
  <si>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</si>
  <si>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</si>
  <si>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</si>
  <si>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</si>
  <si>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</si>
  <si>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</si>
  <si>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</si>
  <si>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</si>
  <si>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</si>
  <si>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</si>
  <si>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</si>
  <si>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</si>
  <si>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</si>
  <si>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</si>
  <si>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</si>
  <si>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</si>
  <si>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</si>
  <si>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</si>
  <si>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</si>
  <si>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</si>
  <si>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</si>
  <si>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</si>
  <si>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</si>
  <si>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</si>
  <si>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</si>
  <si>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</si>
  <si>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</si>
  <si>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</si>
  <si>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</si>
  <si>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</si>
  <si>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</si>
  <si>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</si>
  <si>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</si>
  <si>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</si>
  <si>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</si>
  <si>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</si>
  <si>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</si>
  <si>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</si>
  <si>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</si>
  <si>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</si>
  <si>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</si>
  <si>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</si>
  <si>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</si>
  <si>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</si>
  <si>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</si>
  <si>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</si>
  <si>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</si>
  <si>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</si>
  <si>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</si>
  <si>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</si>
  <si>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</si>
  <si>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</si>
  <si>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</si>
  <si>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</si>
  <si>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</si>
  <si>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</si>
  <si>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</si>
  <si>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</si>
  <si>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</si>
  <si>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</si>
  <si>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</si>
  <si>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</si>
  <si>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</si>
  <si>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</si>
  <si>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</si>
  <si>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</si>
  <si>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</si>
  <si>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</si>
  <si>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</si>
  <si>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</si>
  <si>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</si>
  <si>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</si>
  <si>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</si>
  <si>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</si>
  <si>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</si>
  <si>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</si>
  <si>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</si>
  <si>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</si>
  <si>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</si>
  <si>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</si>
  <si>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</si>
  <si>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</si>
  <si>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</si>
  <si>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</si>
  <si>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</si>
  <si>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</si>
  <si>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</si>
  <si>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</si>
  <si>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</si>
  <si>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</si>
  <si>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</si>
  <si>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</si>
  <si>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</si>
  <si>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</si>
  <si>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</si>
  <si>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</si>
  <si>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</si>
  <si>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</si>
  <si>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</si>
  <si>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</si>
  <si>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</si>
  <si>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</si>
  <si>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</si>
  <si>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</si>
  <si>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</si>
  <si>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</si>
  <si>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</si>
  <si>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</si>
  <si>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</si>
  <si>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</si>
  <si>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</si>
  <si>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</si>
  <si>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</si>
  <si>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</si>
  <si>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</si>
  <si>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</si>
  <si>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</si>
  <si>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</si>
  <si>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</si>
  <si>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</si>
  <si>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</si>
  <si>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</si>
  <si>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</si>
  <si>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</si>
  <si>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</si>
  <si>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</si>
  <si>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</si>
  <si>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</si>
  <si>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</si>
  <si>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</si>
  <si>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</si>
  <si>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</si>
  <si>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</si>
  <si>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</si>
  <si>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</si>
  <si>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</si>
  <si>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</si>
  <si>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</si>
  <si>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</si>
  <si>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</si>
  <si>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</si>
  <si>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</si>
  <si>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</si>
  <si>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</si>
  <si>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</si>
  <si>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</si>
  <si>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</si>
  <si>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</si>
  <si>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</si>
  <si>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</si>
  <si>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</si>
  <si>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</si>
  <si>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</si>
  <si>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</si>
  <si>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</si>
  <si>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</si>
  <si>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</si>
  <si>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</si>
  <si>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</si>
  <si>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</si>
  <si>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</si>
  <si>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</si>
  <si>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</si>
  <si>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</si>
  <si>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</si>
  <si>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</si>
  <si>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</si>
  <si>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</si>
  <si>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</si>
  <si>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</si>
  <si>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</si>
  <si>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</si>
  <si>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</si>
  <si>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</si>
  <si>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</si>
  <si>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</si>
  <si>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</si>
  <si>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</si>
  <si>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</si>
  <si>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</si>
  <si>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</si>
  <si>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</si>
  <si>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</si>
  <si>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</si>
  <si>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</si>
  <si>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</si>
  <si>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</si>
  <si>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</si>
  <si>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</si>
  <si>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</si>
  <si>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</si>
  <si>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</si>
  <si>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</si>
  <si>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</si>
  <si>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</si>
  <si>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</si>
  <si>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</si>
  <si>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</si>
  <si>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</si>
  <si>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</si>
  <si>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</si>
  <si>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</si>
  <si>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</si>
  <si>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</si>
  <si>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</si>
  <si>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</si>
  <si>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</si>
  <si>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</si>
  <si>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</si>
  <si>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</si>
  <si>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</si>
  <si>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</si>
  <si>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</si>
  <si>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</si>
  <si>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</si>
  <si>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</si>
  <si>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</si>
  <si>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</si>
  <si>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</si>
  <si>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</si>
  <si>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</si>
  <si>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</si>
  <si>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</si>
  <si>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</si>
  <si>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</si>
  <si>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</si>
  <si>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</si>
  <si>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</si>
  <si>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</si>
  <si>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</si>
  <si>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</si>
  <si>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</si>
  <si>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</si>
  <si>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</si>
  <si>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</si>
  <si>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</si>
  <si>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</si>
  <si>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</si>
  <si>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</si>
  <si>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</si>
  <si>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</si>
  <si>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</si>
  <si>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</si>
  <si>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</si>
  <si>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</si>
  <si>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</si>
  <si>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</si>
  <si>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</si>
  <si>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</si>
  <si>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</si>
  <si>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</si>
  <si>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</si>
  <si>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</si>
  <si>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</si>
  <si>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</si>
  <si>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</si>
  <si>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</si>
  <si>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</si>
  <si>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</si>
  <si>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</si>
  <si>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</si>
  <si>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</si>
  <si>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</si>
  <si>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</si>
  <si>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</si>
  <si>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</si>
  <si>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</si>
  <si>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</si>
  <si>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</si>
  <si>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</si>
  <si>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</si>
  <si>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</si>
  <si>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</si>
  <si>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</si>
  <si>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</si>
  <si>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</si>
  <si>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</si>
  <si>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</si>
  <si>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</si>
  <si>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</si>
  <si>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</si>
  <si>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</si>
  <si>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</si>
  <si>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</si>
  <si>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</si>
  <si>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</si>
  <si>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</si>
  <si>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</si>
  <si>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</si>
  <si>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</si>
  <si>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</si>
  <si>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</si>
  <si>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</si>
  <si>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</si>
  <si>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</si>
  <si>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</si>
  <si>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</si>
  <si>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</si>
  <si>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</si>
  <si>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</si>
  <si>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</si>
  <si>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</si>
  <si>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</si>
  <si>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</si>
  <si>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</si>
  <si>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</si>
  <si>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</si>
  <si>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</si>
  <si>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</si>
  <si>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</si>
  <si>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</si>
  <si>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</si>
  <si>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</si>
  <si>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</si>
  <si>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</si>
  <si>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</si>
  <si>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</si>
  <si>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</si>
  <si>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</si>
  <si>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</si>
  <si>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</si>
  <si>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</si>
  <si>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</si>
  <si>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</si>
  <si>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</si>
  <si>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</si>
  <si>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</si>
  <si>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</si>
  <si>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</si>
  <si>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</si>
  <si>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</si>
  <si>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</si>
  <si>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</si>
  <si>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</si>
  <si>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</si>
  <si>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</si>
  <si>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</si>
  <si>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</si>
  <si>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</si>
  <si>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</si>
  <si>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</si>
  <si>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</si>
  <si>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</si>
  <si>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</si>
  <si>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</si>
  <si>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</si>
  <si>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</si>
  <si>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</si>
  <si>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</si>
  <si>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</si>
  <si>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</si>
  <si>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</si>
  <si>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</si>
  <si>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</si>
  <si>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</si>
  <si>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</si>
  <si>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</si>
  <si>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</si>
  <si>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</si>
  <si>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</si>
  <si>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</si>
  <si>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</si>
  <si>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</si>
  <si>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</si>
  <si>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</si>
  <si>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</si>
  <si>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</si>
  <si>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</si>
  <si>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</si>
  <si>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</si>
  <si>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</si>
  <si>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</si>
  <si>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</si>
  <si>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</si>
  <si>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</si>
  <si>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</si>
  <si>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</si>
  <si>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</si>
  <si>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</si>
  <si>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</si>
  <si>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</si>
  <si>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</si>
  <si>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</si>
  <si>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</si>
  <si>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</si>
  <si>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</si>
  <si>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</si>
  <si>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</si>
  <si>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</si>
  <si>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</si>
  <si>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</si>
  <si>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</si>
  <si>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</si>
  <si>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</si>
  <si>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</si>
  <si>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</si>
  <si>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</si>
  <si>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</si>
  <si>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</si>
  <si>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</si>
  <si>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</si>
  <si>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</si>
  <si>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</si>
  <si>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</si>
  <si>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</si>
  <si>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</si>
  <si>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</si>
  <si>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</si>
  <si>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</si>
  <si>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</si>
  <si>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</si>
  <si>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</si>
  <si>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</si>
  <si>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</si>
  <si>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</si>
  <si>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</si>
  <si>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</si>
  <si>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</si>
  <si>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</si>
  <si>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</si>
  <si>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</si>
  <si>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</si>
  <si>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</si>
  <si>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</si>
  <si>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</si>
  <si>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</si>
  <si>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</si>
  <si>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</si>
  <si>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</si>
  <si>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</si>
  <si>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</si>
  <si>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</si>
  <si>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</si>
  <si>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</si>
  <si>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</si>
  <si>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</si>
  <si>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</si>
  <si>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</si>
  <si>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</si>
  <si>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</si>
  <si>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</si>
  <si>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</si>
  <si>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</si>
  <si>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</si>
  <si>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</si>
  <si>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</si>
  <si>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</si>
  <si>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</si>
  <si>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</si>
  <si>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</si>
  <si>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</si>
  <si>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</si>
  <si>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</si>
  <si>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</si>
  <si>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</si>
  <si>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</si>
  <si>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</si>
  <si>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</si>
  <si>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</si>
  <si>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</si>
  <si>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</si>
  <si>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</si>
  <si>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</si>
  <si>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</si>
  <si>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</si>
  <si>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</si>
  <si>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</si>
  <si>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</si>
  <si>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</si>
  <si>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</si>
  <si>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</si>
  <si>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</si>
  <si>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</si>
  <si>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</si>
  <si>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</si>
  <si>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</si>
  <si>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</si>
  <si>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</si>
  <si>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</si>
  <si>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</si>
  <si>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</si>
  <si>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</si>
  <si>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</si>
  <si>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</si>
  <si>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</si>
  <si>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</si>
  <si>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</si>
  <si>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</si>
  <si>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</si>
  <si>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</si>
  <si>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</si>
  <si>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</si>
  <si>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</si>
  <si>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</si>
  <si>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</si>
  <si>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</si>
  <si>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</si>
  <si>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</si>
  <si>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</si>
  <si>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</si>
  <si>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</si>
  <si>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</si>
  <si>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</si>
  <si>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</si>
  <si>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</si>
  <si>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</si>
  <si>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</si>
  <si>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</si>
  <si>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</si>
  <si>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</si>
  <si>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</si>
  <si>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</si>
  <si>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</si>
  <si>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</si>
  <si>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</si>
  <si>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</si>
  <si>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</si>
  <si>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</si>
  <si>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</si>
  <si>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</si>
  <si>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</si>
  <si>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</si>
  <si>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</si>
  <si>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</si>
  <si>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</si>
  <si>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</si>
  <si>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</si>
  <si>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</si>
  <si>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</si>
  <si>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</si>
  <si>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</si>
  <si>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</si>
  <si>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</si>
  <si>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</si>
  <si>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</si>
  <si>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</si>
  <si>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</si>
  <si>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</si>
  <si>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</si>
  <si>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</si>
  <si>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</si>
  <si>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</si>
  <si>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</si>
  <si>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</si>
  <si>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</si>
  <si>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</si>
  <si>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</si>
  <si>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</si>
  <si>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</si>
  <si>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</si>
  <si>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</si>
  <si>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</si>
  <si>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</si>
  <si>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</si>
  <si>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</si>
  <si>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</si>
  <si>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</si>
  <si>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</si>
  <si>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</si>
  <si>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</si>
  <si>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</si>
  <si>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</si>
  <si>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</si>
  <si>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</si>
  <si>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</si>
  <si>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</si>
  <si>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</si>
  <si>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</si>
  <si>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</si>
  <si>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</si>
  <si>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</si>
  <si>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</si>
  <si>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</si>
  <si>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</si>
  <si>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</si>
  <si>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</si>
  <si>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</si>
  <si>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</si>
  <si>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</si>
  <si>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</si>
  <si>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</si>
  <si>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</si>
  <si>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</si>
  <si>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</si>
  <si>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</si>
  <si>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</si>
  <si>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</si>
  <si>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</si>
  <si>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</si>
  <si>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</si>
  <si>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</si>
  <si>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</si>
  <si>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</si>
  <si>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</si>
  <si>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</si>
  <si>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</si>
  <si>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</si>
  <si>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</si>
  <si>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</si>
  <si>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</si>
  <si>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</si>
  <si>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</si>
  <si>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</si>
  <si>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</si>
  <si>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</si>
  <si>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</si>
  <si>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</si>
  <si>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</si>
  <si>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</si>
  <si>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</si>
  <si>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</si>
  <si>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</si>
  <si>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</si>
  <si>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</si>
  <si>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</si>
  <si>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</si>
  <si>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</si>
  <si>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</si>
  <si>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</si>
  <si>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</si>
  <si>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</si>
  <si>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</si>
  <si>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</si>
  <si>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</si>
  <si>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</si>
  <si>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</si>
  <si>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</si>
  <si>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</si>
  <si>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</si>
  <si>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</si>
  <si>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</si>
  <si>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</si>
  <si>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</si>
  <si>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</si>
  <si>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</si>
  <si>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</si>
  <si>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</si>
  <si>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</si>
  <si>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</si>
  <si>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</si>
  <si>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</si>
  <si>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</si>
  <si>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</si>
  <si>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</si>
  <si>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</si>
  <si>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</si>
  <si>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</si>
  <si>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</si>
  <si>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</si>
  <si>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</si>
  <si>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</si>
  <si>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</si>
  <si>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</si>
  <si>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</si>
  <si>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</si>
  <si>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</si>
  <si>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</si>
  <si>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</si>
  <si>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</si>
  <si>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</si>
  <si>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</si>
  <si>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</si>
  <si>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</si>
  <si>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</si>
  <si>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</si>
  <si>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</si>
  <si>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</si>
  <si>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</si>
  <si>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</si>
  <si>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</si>
  <si>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</si>
  <si>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</si>
  <si>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</si>
  <si>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</si>
  <si>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</si>
  <si>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</si>
  <si>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</si>
  <si>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</si>
  <si>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</si>
  <si>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</si>
  <si>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</si>
  <si>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</si>
  <si>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</si>
  <si>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</si>
  <si>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</si>
  <si>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</si>
  <si>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</si>
  <si>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</si>
  <si>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</si>
  <si>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</si>
  <si>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</si>
  <si>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</si>
  <si>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</si>
  <si>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</si>
  <si>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</si>
  <si>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</si>
  <si>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</si>
  <si>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</si>
  <si>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</si>
  <si>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</si>
  <si>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</si>
  <si>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</si>
  <si>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</si>
  <si>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</si>
  <si>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</si>
  <si>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</si>
  <si>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</si>
  <si>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</si>
  <si>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</si>
  <si>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</si>
  <si>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</si>
  <si>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</si>
  <si>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</si>
  <si>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</si>
  <si>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</si>
  <si>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</si>
  <si>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</si>
  <si>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</si>
  <si>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</si>
  <si>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</si>
  <si>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</si>
  <si>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</si>
  <si>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</si>
  <si>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</si>
  <si>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</si>
  <si>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</si>
  <si>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</si>
  <si>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</si>
  <si>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</si>
  <si>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</si>
  <si>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</si>
  <si>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</si>
  <si>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</si>
  <si>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</si>
  <si>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</si>
  <si>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</si>
  <si>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</si>
  <si>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</si>
  <si>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</si>
  <si>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</si>
  <si>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</si>
  <si>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</si>
  <si>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</si>
  <si>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</si>
  <si>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</si>
  <si>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</si>
  <si>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</si>
  <si>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</si>
  <si>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</si>
  <si>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</si>
  <si>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</si>
  <si>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</si>
  <si>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</si>
  <si>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</si>
  <si>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</si>
  <si>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</si>
  <si>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</si>
  <si>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</si>
  <si>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</si>
  <si>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</si>
  <si>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</si>
  <si>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</si>
  <si>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</si>
  <si>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</si>
  <si>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</si>
  <si>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</si>
  <si>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</si>
  <si>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</si>
  <si>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</si>
  <si>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</si>
  <si>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</si>
  <si>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</si>
  <si>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</si>
  <si>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</si>
  <si>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</si>
  <si>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</si>
  <si>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</si>
  <si>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</si>
  <si>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</si>
  <si>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</si>
  <si>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</si>
  <si>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</si>
  <si>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</si>
  <si>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</si>
  <si>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</si>
  <si>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</si>
  <si>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</si>
  <si>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</si>
  <si>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</si>
  <si>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</si>
  <si>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</si>
  <si>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</si>
  <si>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</si>
  <si>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</si>
  <si>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</si>
  <si>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</si>
  <si>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</si>
  <si>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</si>
  <si>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</si>
  <si>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</si>
  <si>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</si>
  <si>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</si>
  <si>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</si>
  <si>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</si>
  <si>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</si>
  <si>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</si>
  <si>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</si>
  <si>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</si>
  <si>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</si>
  <si>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</si>
  <si>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</si>
  <si>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</si>
  <si>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</si>
  <si>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</si>
  <si>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</si>
  <si>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</si>
  <si>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</si>
  <si>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</si>
  <si>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</si>
  <si>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</si>
  <si>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</si>
  <si>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</si>
  <si>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</si>
  <si>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</si>
  <si>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</si>
  <si>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</si>
  <si>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</si>
  <si>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</si>
  <si>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</si>
  <si>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</si>
  <si>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</si>
  <si>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</si>
  <si>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</si>
  <si>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</si>
  <si>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</si>
  <si>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</si>
  <si>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</si>
  <si>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</si>
  <si>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</si>
  <si>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</si>
  <si>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</si>
  <si>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</si>
  <si>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</si>
  <si>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</si>
  <si>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</si>
  <si>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</si>
  <si>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</si>
  <si>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</si>
  <si>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</si>
  <si>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</si>
  <si>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</si>
  <si>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</si>
  <si>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</si>
  <si>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</si>
  <si>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</si>
  <si>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</si>
  <si>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</si>
  <si>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</si>
  <si>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</si>
  <si>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</si>
  <si>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</si>
  <si>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</si>
  <si>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</si>
  <si>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</si>
  <si>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</si>
  <si>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</si>
  <si>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</si>
  <si>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</si>
  <si>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</si>
  <si>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</si>
  <si>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</si>
  <si>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</si>
  <si>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</si>
  <si>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</si>
  <si>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</si>
  <si>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</si>
  <si>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</si>
  <si>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</si>
  <si>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</si>
  <si>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</si>
  <si>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</si>
  <si>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</si>
  <si>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</si>
  <si>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</si>
  <si>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</si>
  <si>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</si>
  <si>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</si>
  <si>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</si>
  <si>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</si>
  <si>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</si>
  <si>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</si>
  <si>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</si>
  <si>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</si>
  <si>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</si>
  <si>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</si>
  <si>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</si>
  <si>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</si>
  <si>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</si>
  <si>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</si>
  <si>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</si>
  <si>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</si>
  <si>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</si>
  <si>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</si>
  <si>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</si>
  <si>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</si>
  <si>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</si>
  <si>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</si>
  <si>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</si>
  <si>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</si>
  <si>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</si>
  <si>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</si>
  <si>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</si>
  <si>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</si>
  <si>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</si>
  <si>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</si>
  <si>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</si>
  <si>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</si>
  <si>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</si>
  <si>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</si>
  <si>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</si>
  <si>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</si>
  <si>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</si>
  <si>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</si>
  <si>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</si>
  <si>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</si>
  <si>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</si>
  <si>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</si>
  <si>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</si>
  <si>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</si>
  <si>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</si>
  <si>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</si>
  <si>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</si>
  <si>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</si>
  <si>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</si>
  <si>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</si>
  <si>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</si>
  <si>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</si>
  <si>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</si>
  <si>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</si>
  <si>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</si>
  <si>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</si>
  <si>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</si>
  <si>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</si>
  <si>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</si>
  <si>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</si>
  <si>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</si>
  <si>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</si>
  <si>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</si>
  <si>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</si>
  <si>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</si>
  <si>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</si>
  <si>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</si>
  <si>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</si>
  <si>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</si>
  <si>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</si>
  <si>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</si>
  <si>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</si>
  <si>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</si>
  <si>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</si>
  <si>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</si>
  <si>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</si>
  <si>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</si>
  <si>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</si>
  <si>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</si>
  <si>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</si>
  <si>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</si>
  <si>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</si>
  <si>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</si>
  <si>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</si>
  <si>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</si>
  <si>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</si>
  <si>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</si>
  <si>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</si>
  <si>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</si>
  <si>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</si>
  <si>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</si>
  <si>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</si>
  <si>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</si>
  <si>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</si>
  <si>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</si>
  <si>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</si>
  <si>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</si>
  <si>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</si>
  <si>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</si>
  <si>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</si>
  <si>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</si>
  <si>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</si>
  <si>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</si>
  <si>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</si>
  <si>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</si>
  <si>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</si>
  <si>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</si>
  <si>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</si>
  <si>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</si>
  <si>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</si>
  <si>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</si>
  <si>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</si>
  <si>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</si>
  <si>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</si>
  <si>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</si>
  <si>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</si>
  <si>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</si>
  <si>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</si>
  <si>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</si>
  <si>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</si>
  <si>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</si>
  <si>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</si>
  <si>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</si>
  <si>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</si>
  <si>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</si>
  <si>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</si>
  <si>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</si>
  <si>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</si>
  <si>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</si>
  <si>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</si>
  <si>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</si>
  <si>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</si>
  <si>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</si>
  <si>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</si>
  <si>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</si>
  <si>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</si>
  <si>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</si>
  <si>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</si>
  <si>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</si>
  <si>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</si>
  <si>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</si>
  <si>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</si>
  <si>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</si>
  <si>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</si>
  <si>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</si>
  <si>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</si>
  <si>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</si>
  <si>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</si>
  <si>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</si>
  <si>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</si>
  <si>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</si>
  <si>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</si>
  <si>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</si>
  <si>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</si>
  <si>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</si>
  <si>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</si>
  <si>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</si>
  <si>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</si>
  <si>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</si>
  <si>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</si>
  <si>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</si>
  <si>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</si>
  <si>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</si>
  <si>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</si>
  <si>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</si>
  <si>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</si>
  <si>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</si>
  <si>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</si>
  <si>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</si>
  <si>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</si>
  <si>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</si>
  <si>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</si>
  <si>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</si>
  <si>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</si>
  <si>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</si>
  <si>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</si>
  <si>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</si>
  <si>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</si>
  <si>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</si>
  <si>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</si>
  <si>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</si>
  <si>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</si>
  <si>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</si>
  <si>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</si>
  <si>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</si>
  <si>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</si>
  <si>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</si>
  <si>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</si>
  <si>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</si>
  <si>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</si>
  <si>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</si>
  <si>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</si>
  <si>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</si>
  <si>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</si>
  <si>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</si>
  <si>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</si>
  <si>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</si>
  <si>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</si>
  <si>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</si>
  <si>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</si>
  <si>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</si>
  <si>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</si>
  <si>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</si>
  <si>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</si>
  <si>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</si>
  <si>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</si>
  <si>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</si>
  <si>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</si>
  <si>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</si>
  <si>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</si>
  <si>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</si>
  <si>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</si>
  <si>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</si>
  <si>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</si>
  <si>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</si>
  <si>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</si>
  <si>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</si>
  <si>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</si>
  <si>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</si>
  <si>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</si>
  <si>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</si>
  <si>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</si>
  <si>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</si>
  <si>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</si>
  <si>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</si>
  <si>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</si>
  <si>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</si>
  <si>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</si>
  <si>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</si>
  <si>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</si>
  <si>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</si>
  <si>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</si>
  <si>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</si>
  <si>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</si>
  <si>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</si>
  <si>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</si>
  <si>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</si>
  <si>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</si>
  <si>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</si>
  <si>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</si>
  <si>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</si>
  <si>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</si>
  <si>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</si>
  <si>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</si>
  <si>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</si>
  <si>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</si>
  <si>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</si>
  <si>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</si>
  <si>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</si>
  <si>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</si>
  <si>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</si>
  <si>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</si>
  <si>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</si>
  <si>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</si>
  <si>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</si>
  <si>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</si>
  <si>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</si>
  <si>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</si>
  <si>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</si>
  <si>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</si>
  <si>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</si>
  <si>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</si>
  <si>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</si>
  <si>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</si>
  <si>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</si>
  <si>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</si>
  <si>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</si>
  <si>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</si>
  <si>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</si>
  <si>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</si>
  <si>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</si>
  <si>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</si>
  <si>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</si>
  <si>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</si>
  <si>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</si>
  <si>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</si>
  <si>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</si>
  <si>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</si>
  <si>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</si>
  <si>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</si>
  <si>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</si>
  <si>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</si>
  <si>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</si>
  <si>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</si>
  <si>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</si>
  <si>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</si>
  <si>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</si>
  <si>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</si>
  <si>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</si>
  <si>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</si>
  <si>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</si>
  <si>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</si>
  <si>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</si>
  <si>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</si>
  <si>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</si>
  <si>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</si>
  <si>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</si>
  <si>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</si>
  <si>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</si>
  <si>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</si>
  <si>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</si>
  <si>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</si>
  <si>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</si>
  <si>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</si>
  <si>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</si>
  <si>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</si>
  <si>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</si>
  <si>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</si>
  <si>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</si>
  <si>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</si>
  <si>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</si>
  <si>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</si>
  <si>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</si>
  <si>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</si>
  <si>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</si>
  <si>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</si>
  <si>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</si>
  <si>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</si>
  <si>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</si>
  <si>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</si>
  <si>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</si>
  <si>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</si>
  <si>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</si>
  <si>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</si>
  <si>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</si>
  <si>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</si>
  <si>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</si>
  <si>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</si>
  <si>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</si>
  <si>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</si>
  <si>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</si>
  <si>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</si>
  <si>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</si>
  <si>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</si>
  <si>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</si>
  <si>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</si>
  <si>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</si>
  <si>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</si>
  <si>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</si>
  <si>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</si>
  <si>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</si>
  <si>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</si>
  <si>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</si>
  <si>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</si>
  <si>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</si>
  <si>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</si>
  <si>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</si>
  <si>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</si>
  <si>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</si>
  <si>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</si>
  <si>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</si>
  <si>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</si>
  <si>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</si>
  <si>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</si>
  <si>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</si>
  <si>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</si>
  <si>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</si>
  <si>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</si>
  <si>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</si>
  <si>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</si>
  <si>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</si>
  <si>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</si>
  <si>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</si>
  <si>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</si>
  <si>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</si>
  <si>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</si>
  <si>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</si>
  <si>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</si>
  <si>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</si>
  <si>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</si>
  <si>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</si>
  <si>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</si>
  <si>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</si>
  <si>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</si>
  <si>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</si>
  <si>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</si>
  <si>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</si>
  <si>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</si>
  <si>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</si>
  <si>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</si>
  <si>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</si>
  <si>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</si>
  <si>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</si>
  <si>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</si>
  <si>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</si>
  <si>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</si>
  <si>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</si>
  <si>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</si>
  <si>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</si>
  <si>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</si>
  <si>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</si>
  <si>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</si>
  <si>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</si>
  <si>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</si>
  <si>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</si>
  <si>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</si>
  <si>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</si>
  <si>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</si>
  <si>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</si>
  <si>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</si>
  <si>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</si>
  <si>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</si>
  <si>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</si>
  <si>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</si>
  <si>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</si>
  <si>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</si>
  <si>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</si>
  <si>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</si>
  <si>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</si>
  <si>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</si>
  <si>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</si>
  <si>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</si>
  <si>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</si>
  <si>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</si>
  <si>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</si>
  <si>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</si>
  <si>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</si>
  <si>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</si>
  <si>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</si>
  <si>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</si>
  <si>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</si>
  <si>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</si>
  <si>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</si>
  <si>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</si>
  <si>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</si>
  <si>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</si>
  <si>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</si>
  <si>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</si>
  <si>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</si>
  <si>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</si>
  <si>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</si>
  <si>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</si>
  <si>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</si>
  <si>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</si>
  <si>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</si>
  <si>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</si>
  <si>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</si>
  <si>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</si>
  <si>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</si>
  <si>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</si>
  <si>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</si>
  <si>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</si>
  <si>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</si>
  <si>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</si>
  <si>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</si>
  <si>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</si>
  <si>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</si>
  <si>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</si>
  <si>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</si>
  <si>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</si>
  <si>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</si>
  <si>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</si>
  <si>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</si>
  <si>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</si>
  <si>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</si>
  <si>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</si>
  <si>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</si>
  <si>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</si>
  <si>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</si>
  <si>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</si>
  <si>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</si>
  <si>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</si>
  <si>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</si>
  <si>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</si>
  <si>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</si>
  <si>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</si>
  <si>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</si>
  <si>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</si>
  <si>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</si>
  <si>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</si>
  <si>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</si>
  <si>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</si>
  <si>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</si>
  <si>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</si>
  <si>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</si>
  <si>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</si>
  <si>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</si>
  <si>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</si>
  <si>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</si>
  <si>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</si>
  <si>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</si>
  <si>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</si>
  <si>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</si>
  <si>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</si>
  <si>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</si>
  <si>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</si>
  <si>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</si>
  <si>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</si>
  <si>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</si>
  <si>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</si>
  <si>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</si>
  <si>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</si>
  <si>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</si>
  <si>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</si>
  <si>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</si>
  <si>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</si>
  <si>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</si>
  <si>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</si>
  <si>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</si>
  <si>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</si>
  <si>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</si>
  <si>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</si>
  <si>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</si>
  <si>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</si>
  <si>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</si>
  <si>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</si>
  <si>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</si>
  <si>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</si>
  <si>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</si>
  <si>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</si>
  <si>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</si>
  <si>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</si>
  <si>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</si>
  <si>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</si>
  <si>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</si>
  <si>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</si>
  <si>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</si>
  <si>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</si>
  <si>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</si>
  <si>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</si>
  <si>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</si>
  <si>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</si>
  <si>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</si>
  <si>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</si>
  <si>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</si>
  <si>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</si>
  <si>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</si>
  <si>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</si>
  <si>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</si>
  <si>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</si>
  <si>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</si>
  <si>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</si>
  <si>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</si>
  <si>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</si>
  <si>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</si>
  <si>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</si>
  <si>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</si>
  <si>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</si>
  <si>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</si>
  <si>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</si>
  <si>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</si>
  <si>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</si>
  <si>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</si>
  <si>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</si>
  <si>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</si>
  <si>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</si>
  <si>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</si>
  <si>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</si>
  <si>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</si>
  <si>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</si>
  <si>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</si>
  <si>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</si>
  <si>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</si>
  <si>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</si>
  <si>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</si>
  <si>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</si>
  <si>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</si>
  <si>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</si>
  <si>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</si>
  <si>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</si>
  <si>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</si>
  <si>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</si>
  <si>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</si>
  <si>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</si>
  <si>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</si>
  <si>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</si>
  <si>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</si>
  <si>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</si>
  <si>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</si>
  <si>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</si>
  <si>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</si>
  <si>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</si>
  <si>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</si>
  <si>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</si>
  <si>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</si>
  <si>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</si>
  <si>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</si>
  <si>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</si>
  <si>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</si>
  <si>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</si>
  <si>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</si>
  <si>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</si>
  <si>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</si>
  <si>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</si>
  <si>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</si>
  <si>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</si>
  <si>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</si>
  <si>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</si>
  <si>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</si>
  <si>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</si>
  <si>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</si>
  <si>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</si>
  <si>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</si>
  <si>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</si>
  <si>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</si>
  <si>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</si>
  <si>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</si>
  <si>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</si>
  <si>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</si>
  <si>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</si>
  <si>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</si>
  <si>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</si>
  <si>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</si>
  <si>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</si>
  <si>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</si>
  <si>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</si>
  <si>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</si>
  <si>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</si>
  <si>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</si>
  <si>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</si>
  <si>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</si>
  <si>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</si>
  <si>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</si>
  <si>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</si>
  <si>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</si>
  <si>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</si>
  <si>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</si>
  <si>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</si>
  <si>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</si>
  <si>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</si>
  <si>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</si>
  <si>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</si>
  <si>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</si>
  <si>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</si>
  <si>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</si>
  <si>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</si>
  <si>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</si>
  <si>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</si>
  <si>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</si>
  <si>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</si>
  <si>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</si>
  <si>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</si>
  <si>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</si>
  <si>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</si>
  <si>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</si>
  <si>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</si>
  <si>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</si>
  <si>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</si>
  <si>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</si>
  <si>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</si>
  <si>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</si>
  <si>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</si>
  <si>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</si>
  <si>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</si>
  <si>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</si>
  <si>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</si>
  <si>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</si>
  <si>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</si>
  <si>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</si>
  <si>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</si>
  <si>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</si>
  <si>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</si>
  <si>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</si>
  <si>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</si>
  <si>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</si>
  <si>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</si>
  <si>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</si>
  <si>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</si>
  <si>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</si>
  <si>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</si>
  <si>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</si>
  <si>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</si>
  <si>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</si>
  <si>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</si>
  <si>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</si>
  <si>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</si>
  <si>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</si>
  <si>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</si>
  <si>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</si>
  <si>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</si>
  <si>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</si>
  <si>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</si>
  <si>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</si>
  <si>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</si>
  <si>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</si>
  <si>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</si>
  <si>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</si>
  <si>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</si>
  <si>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</si>
  <si>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</si>
  <si>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</si>
  <si>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</si>
  <si>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</si>
  <si>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</si>
  <si>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</si>
  <si>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</si>
  <si>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</si>
  <si>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</si>
  <si>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</si>
  <si>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</si>
  <si>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</si>
  <si>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</si>
  <si>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</si>
  <si>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</si>
  <si>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</si>
  <si>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</si>
  <si>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</si>
  <si>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</si>
  <si>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</si>
  <si>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</si>
  <si>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</si>
  <si>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</si>
  <si>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</si>
  <si>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</si>
  <si>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</si>
  <si>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</si>
  <si>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</si>
  <si>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</si>
  <si>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</si>
  <si>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</si>
  <si>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</si>
  <si>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</si>
  <si>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</si>
  <si>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</si>
  <si>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</si>
  <si>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</si>
  <si>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</si>
  <si>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</si>
  <si>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</si>
  <si>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</si>
  <si>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</si>
  <si>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</si>
  <si>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</si>
  <si>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</si>
  <si>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</si>
  <si>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</si>
  <si>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</si>
  <si>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</si>
  <si>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</si>
  <si>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</si>
  <si>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</si>
  <si>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</si>
  <si>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</si>
  <si>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</si>
  <si>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</si>
  <si>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</si>
  <si>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</si>
  <si>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</si>
  <si>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</si>
  <si>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</si>
  <si>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</si>
  <si>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</si>
  <si>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</si>
  <si>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</si>
  <si>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</si>
  <si>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</si>
  <si>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</si>
  <si>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</si>
  <si>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</si>
  <si>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</si>
  <si>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</si>
  <si>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</si>
  <si>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</si>
  <si>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</si>
  <si>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</si>
  <si>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</si>
  <si>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</si>
  <si>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</si>
  <si>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</si>
  <si>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</si>
  <si>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</si>
  <si>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</si>
  <si>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</si>
  <si>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</si>
  <si>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</si>
  <si>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</si>
  <si>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</si>
  <si>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</si>
  <si>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</si>
  <si>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</si>
  <si>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</si>
  <si>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</si>
  <si>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</si>
  <si>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</si>
  <si>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</si>
  <si>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</si>
  <si>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</si>
  <si>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</si>
  <si>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</si>
  <si>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</si>
  <si>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</si>
  <si>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</si>
  <si>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</si>
  <si>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</si>
  <si>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</si>
  <si>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</si>
  <si>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</si>
  <si>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</si>
  <si>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</si>
  <si>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</si>
  <si>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</si>
  <si>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</si>
  <si>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</si>
  <si>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</si>
  <si>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</si>
  <si>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</si>
  <si>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</si>
  <si>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</si>
  <si>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</si>
  <si>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</si>
  <si>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</si>
  <si>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</si>
  <si>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</si>
  <si>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</si>
  <si>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</si>
  <si>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</si>
  <si>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</si>
  <si>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</si>
  <si>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</si>
  <si>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</si>
  <si>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</si>
  <si>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</si>
  <si>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</si>
  <si>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</si>
  <si>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</si>
  <si>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</si>
  <si>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</si>
  <si>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</si>
  <si>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</si>
  <si>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</si>
  <si>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</si>
  <si>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</si>
  <si>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</si>
  <si>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</si>
  <si>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</si>
  <si>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</si>
  <si>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</si>
  <si>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</si>
  <si>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</si>
  <si>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</si>
  <si>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</si>
  <si>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</si>
  <si>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</si>
  <si>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</si>
  <si>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</si>
  <si>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</si>
  <si>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</si>
  <si>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</si>
  <si>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</si>
  <si>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</si>
  <si>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</si>
  <si>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</si>
  <si>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</si>
  <si>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</si>
  <si>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</si>
  <si>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</si>
  <si>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</si>
  <si>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</si>
  <si>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</si>
  <si>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</si>
  <si>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</si>
  <si>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</si>
  <si>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</si>
  <si>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</si>
  <si>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</si>
  <si>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</si>
  <si>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</si>
  <si>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</si>
  <si>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</si>
  <si>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</si>
  <si>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</si>
  <si>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</si>
  <si>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</si>
  <si>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</si>
  <si>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</si>
  <si>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</si>
  <si>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</si>
  <si>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</si>
  <si>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</si>
  <si>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</si>
  <si>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</si>
  <si>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</si>
  <si>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</si>
  <si>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</si>
  <si>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</si>
  <si>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</si>
  <si>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</si>
  <si>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</si>
  <si>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</si>
  <si>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</si>
  <si>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</si>
  <si>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</si>
  <si>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</si>
  <si>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</si>
  <si>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</si>
  <si>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</si>
  <si>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</si>
  <si>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</si>
  <si>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</si>
  <si>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</si>
  <si>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</si>
  <si>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</si>
  <si>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</si>
  <si>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</si>
  <si>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</si>
  <si>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</si>
  <si>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</si>
  <si>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</si>
  <si>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</si>
  <si>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</si>
  <si>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</si>
  <si>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</si>
  <si>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</si>
  <si>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</si>
  <si>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</si>
  <si>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</si>
  <si>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</si>
  <si>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</si>
  <si>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</si>
  <si>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</si>
  <si>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</si>
  <si>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</si>
  <si>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</si>
  <si>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</si>
  <si>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</si>
  <si>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</si>
  <si>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</si>
  <si>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</si>
  <si>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</si>
  <si>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</si>
  <si>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</si>
  <si>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</si>
  <si>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</si>
  <si>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</si>
  <si>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</si>
  <si>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</si>
  <si>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</si>
  <si>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</si>
  <si>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</si>
  <si>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</si>
  <si>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</si>
  <si>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</si>
  <si>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</si>
  <si>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</si>
  <si>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</si>
  <si>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</si>
  <si>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</si>
  <si>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</si>
  <si>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</si>
  <si>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</si>
  <si>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</si>
  <si>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</si>
  <si>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</si>
  <si>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</si>
  <si>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</si>
  <si>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</si>
  <si>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</si>
  <si>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</si>
  <si>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</si>
  <si>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</si>
  <si>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</si>
  <si>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</si>
  <si>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</si>
  <si>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</si>
  <si>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</si>
  <si>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</si>
  <si>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</si>
  <si>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</si>
  <si>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</si>
  <si>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</si>
  <si>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</si>
  <si>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</si>
  <si>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</si>
  <si>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</si>
  <si>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</si>
  <si>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</si>
  <si>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</si>
  <si>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</si>
  <si>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</si>
  <si>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</si>
  <si>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</si>
  <si>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</si>
  <si>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</si>
  <si>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</si>
  <si>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</si>
  <si>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</si>
  <si>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</si>
  <si>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</si>
  <si>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</si>
  <si>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</si>
  <si>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</si>
  <si>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</si>
  <si>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</si>
  <si>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</si>
  <si>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</si>
  <si>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</si>
  <si>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</si>
  <si>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</si>
  <si>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</si>
  <si>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</si>
  <si>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</si>
  <si>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</si>
  <si>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</si>
  <si>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</si>
  <si>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</si>
  <si>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</si>
  <si>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</si>
  <si>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</si>
  <si>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</si>
  <si>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</si>
  <si>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</si>
  <si>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</si>
  <si>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</si>
  <si>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</si>
  <si>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</si>
  <si>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</si>
  <si>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</si>
  <si>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</si>
  <si>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</si>
  <si>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</si>
  <si>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</si>
  <si>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</si>
  <si>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</si>
  <si>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</si>
  <si>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</si>
  <si>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</si>
  <si>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</si>
  <si>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</si>
  <si>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</si>
  <si>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</si>
  <si>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</si>
  <si>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</si>
  <si>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</si>
  <si>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</si>
  <si>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</si>
  <si>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</si>
  <si>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</si>
  <si>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</si>
  <si>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</si>
  <si>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</si>
  <si>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</si>
  <si>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</si>
  <si>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</si>
  <si>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</si>
  <si>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</si>
  <si>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</si>
  <si>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</si>
  <si>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</si>
  <si>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</si>
  <si>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</si>
  <si>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</si>
  <si>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</si>
  <si>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</si>
  <si>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</si>
  <si>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</si>
  <si>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</si>
  <si>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</si>
  <si>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</si>
  <si>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</si>
  <si>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</si>
  <si>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</si>
  <si>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</si>
  <si>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</si>
  <si>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</si>
  <si>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</si>
  <si>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</si>
  <si>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</si>
  <si>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</si>
  <si>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</si>
  <si>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</si>
  <si>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</si>
  <si>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</si>
  <si>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</si>
  <si>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</si>
  <si>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</si>
  <si>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</si>
  <si>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</si>
  <si>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</si>
  <si>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</si>
  <si>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</si>
  <si>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</si>
  <si>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</si>
  <si>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</si>
  <si>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</si>
  <si>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</si>
  <si>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</si>
  <si>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</si>
  <si>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</si>
  <si>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</si>
  <si>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</si>
  <si>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</si>
  <si>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</si>
  <si>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</si>
  <si>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</si>
  <si>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</si>
  <si>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</si>
  <si>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</si>
  <si>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</si>
  <si>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</si>
  <si>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</si>
  <si>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</si>
  <si>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</si>
  <si>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</si>
  <si>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</si>
  <si>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</si>
  <si>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</si>
  <si>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</si>
  <si>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</si>
  <si>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</si>
  <si>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</si>
  <si>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</si>
  <si>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</si>
  <si>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</si>
  <si>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</si>
  <si>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</si>
  <si>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</si>
  <si>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</si>
  <si>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</si>
  <si>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</si>
  <si>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</si>
  <si>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</si>
  <si>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</si>
  <si>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</si>
  <si>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</si>
  <si>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</si>
  <si>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</si>
  <si>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</si>
  <si>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</si>
  <si>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</si>
  <si>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</si>
  <si>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</si>
  <si>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</si>
  <si>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</si>
  <si>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</si>
  <si>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</si>
  <si>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</si>
  <si>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</si>
  <si>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</si>
  <si>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</si>
  <si>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</si>
  <si>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</si>
  <si>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</si>
  <si>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</si>
  <si>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</si>
  <si>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</si>
  <si>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</si>
  <si>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</si>
  <si>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</si>
  <si>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</si>
  <si>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</si>
  <si>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</si>
  <si>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</si>
  <si>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</si>
  <si>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</si>
  <si>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</si>
  <si>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</si>
  <si>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</si>
  <si>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</si>
  <si>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</si>
  <si>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</si>
  <si>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</si>
  <si>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</si>
  <si>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</si>
  <si>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</si>
  <si>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</si>
  <si>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</si>
  <si>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</si>
  <si>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</si>
  <si>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</si>
  <si>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</si>
  <si>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</si>
  <si>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</si>
  <si>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</si>
  <si>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</si>
  <si>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</si>
  <si>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</si>
  <si>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</si>
  <si>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</si>
  <si>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</si>
  <si>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</si>
  <si>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</si>
  <si>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</si>
  <si>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</si>
  <si>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</si>
  <si>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</si>
  <si>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</si>
  <si>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</si>
  <si>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</si>
  <si>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</si>
  <si>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</si>
  <si>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</si>
  <si>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</si>
  <si>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</si>
  <si>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</si>
  <si>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</si>
  <si>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</si>
  <si>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</si>
  <si>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</si>
  <si>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</si>
  <si>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</si>
  <si>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</si>
  <si>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</si>
  <si>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</si>
  <si>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</si>
  <si>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</si>
  <si>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</si>
  <si>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</si>
  <si>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</si>
  <si>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</si>
  <si>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</si>
  <si>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</si>
  <si>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</si>
  <si>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</si>
  <si>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</si>
  <si>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</si>
  <si>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</si>
  <si>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</si>
  <si>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</si>
  <si>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</si>
  <si>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</si>
  <si>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</si>
  <si>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</si>
  <si>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</si>
  <si>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</si>
  <si>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</si>
  <si>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</si>
  <si>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</si>
  <si>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</si>
  <si>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</si>
  <si>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</si>
  <si>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</si>
  <si>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</si>
  <si>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</si>
  <si>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</si>
  <si>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</si>
  <si>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</si>
  <si>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</si>
  <si>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</si>
  <si>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</si>
  <si>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</si>
  <si>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</si>
  <si>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</si>
  <si>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</si>
  <si>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</si>
  <si>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</si>
  <si>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</si>
  <si>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</si>
  <si>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</si>
  <si>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</si>
  <si>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</si>
  <si>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</si>
  <si>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</si>
  <si>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</si>
  <si>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</si>
  <si>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</si>
  <si>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</si>
  <si>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</si>
  <si>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</si>
  <si>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</si>
  <si>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</si>
  <si>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</si>
  <si>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</si>
  <si>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</si>
  <si>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</si>
  <si>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</si>
  <si>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</si>
  <si>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</si>
  <si>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</si>
  <si>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</si>
  <si>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</si>
  <si>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</si>
  <si>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</si>
  <si>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</si>
  <si>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</si>
  <si>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</si>
  <si>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</si>
  <si>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</si>
  <si>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</si>
  <si>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</si>
  <si>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</si>
  <si>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</si>
  <si>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</si>
  <si>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</si>
  <si>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</si>
  <si>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</si>
  <si>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</si>
  <si>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</si>
  <si>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</si>
  <si>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</si>
  <si>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</si>
  <si>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</si>
  <si>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</si>
  <si>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</si>
  <si>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</si>
  <si>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</si>
  <si>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</si>
  <si>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</si>
  <si>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</si>
  <si>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</si>
  <si>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</si>
  <si>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</si>
  <si>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</si>
  <si>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</si>
  <si>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</si>
  <si>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</si>
  <si>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</si>
  <si>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</si>
  <si>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</si>
  <si>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</si>
  <si>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</si>
  <si>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</si>
  <si>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</si>
  <si>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</si>
  <si>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</si>
  <si>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</si>
  <si>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</si>
  <si>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</si>
  <si>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</si>
  <si>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</si>
  <si>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</si>
  <si>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</si>
  <si>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</si>
  <si>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</si>
  <si>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</si>
  <si>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</si>
  <si>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</si>
  <si>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</si>
  <si>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</si>
  <si>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</si>
  <si>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</si>
  <si>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</si>
  <si>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</si>
  <si>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</si>
  <si>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</si>
  <si>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</si>
  <si>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</si>
  <si>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</si>
  <si>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</si>
  <si>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</si>
  <si>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</si>
  <si>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</si>
  <si>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</si>
  <si>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</si>
  <si>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</si>
  <si>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</si>
  <si>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</si>
  <si>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</si>
  <si>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</si>
  <si>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</si>
  <si>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</si>
  <si>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</si>
  <si>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</si>
  <si>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</si>
  <si>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</si>
  <si>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</si>
  <si>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</si>
  <si>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</si>
  <si>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</si>
  <si>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</si>
  <si>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</si>
  <si>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</si>
  <si>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</si>
  <si>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</si>
  <si>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</si>
  <si>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</si>
  <si>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</si>
  <si>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</si>
  <si>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</si>
  <si>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</si>
  <si>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</si>
  <si>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</si>
  <si>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</si>
  <si>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</si>
  <si>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</si>
  <si>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</si>
  <si>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</si>
  <si>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</si>
  <si>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</si>
  <si>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</si>
  <si>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</si>
  <si>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</si>
  <si>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</si>
  <si>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</si>
  <si>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</si>
  <si>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</si>
  <si>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</si>
  <si>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</si>
  <si>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</si>
  <si>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</si>
  <si>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</si>
  <si>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</si>
  <si>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</si>
  <si>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</si>
  <si>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</si>
  <si>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</si>
  <si>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</si>
  <si>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</si>
  <si>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</si>
  <si>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</si>
  <si>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</si>
  <si>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</si>
  <si>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</si>
  <si>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</si>
  <si>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</si>
  <si>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</si>
  <si>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</si>
  <si>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</si>
  <si>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</si>
  <si>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</si>
  <si>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</si>
  <si>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</si>
  <si>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</si>
  <si>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</si>
  <si>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</si>
  <si>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</si>
  <si>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</si>
  <si>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</si>
  <si>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</si>
  <si>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</si>
  <si>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</si>
  <si>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</si>
  <si>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</si>
  <si>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</si>
  <si>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</si>
  <si>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</si>
  <si>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</si>
  <si>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</si>
  <si>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</si>
  <si>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</si>
  <si>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</si>
  <si>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</si>
  <si>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</si>
  <si>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</si>
  <si>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</si>
  <si>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</si>
  <si>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</si>
  <si>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</si>
  <si>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</si>
  <si>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</si>
  <si>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</si>
  <si>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</si>
  <si>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</si>
  <si>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</si>
  <si>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</si>
  <si>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</si>
  <si>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</si>
  <si>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</si>
  <si>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</si>
  <si>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</si>
  <si>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</si>
  <si>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</si>
  <si>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</si>
  <si>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</si>
  <si>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</si>
  <si>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</si>
  <si>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</si>
  <si>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</si>
  <si>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</si>
  <si>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</si>
  <si>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</si>
  <si>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</si>
  <si>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</si>
  <si>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</si>
  <si>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</si>
  <si>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</si>
  <si>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</si>
  <si>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</si>
  <si>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</si>
  <si>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</si>
  <si>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</si>
  <si>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</si>
  <si>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</si>
  <si>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</si>
  <si>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</si>
  <si>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</si>
  <si>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</si>
  <si>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</si>
  <si>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</si>
  <si>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</si>
  <si>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</si>
  <si>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</si>
  <si>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</si>
  <si>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</si>
  <si>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</si>
  <si>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</si>
  <si>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</si>
  <si>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</si>
  <si>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</si>
  <si>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</si>
  <si>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</si>
  <si>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</si>
  <si>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</si>
  <si>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</si>
  <si>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</si>
  <si>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</si>
  <si>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</si>
  <si>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</si>
  <si>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</si>
  <si>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</si>
  <si>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</si>
  <si>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</si>
  <si>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</si>
  <si>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</si>
  <si>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</si>
  <si>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</si>
  <si>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</si>
  <si>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</si>
  <si>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</si>
  <si>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</si>
  <si>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</si>
  <si>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</si>
  <si>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</si>
  <si>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</si>
  <si>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</si>
  <si>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</si>
  <si>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</si>
  <si>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</si>
  <si>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</si>
  <si>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</si>
  <si>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</si>
  <si>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</si>
  <si>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</si>
  <si>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</si>
  <si>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</si>
  <si>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</si>
  <si>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</si>
  <si>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</si>
  <si>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</si>
  <si>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</si>
  <si>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</si>
  <si>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</si>
  <si>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</si>
  <si>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</si>
  <si>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</si>
  <si>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</si>
  <si>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</si>
  <si>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</si>
  <si>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</si>
  <si>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</si>
  <si>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</si>
  <si>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</si>
  <si>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</si>
  <si>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</si>
  <si>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</si>
  <si>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</si>
  <si>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</si>
  <si>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</si>
  <si>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</si>
  <si>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</si>
  <si>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</si>
  <si>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</si>
  <si>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</si>
  <si>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</si>
  <si>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</si>
  <si>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</si>
  <si>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</si>
  <si>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</si>
  <si>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</si>
  <si>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</si>
  <si>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</si>
  <si>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</si>
  <si>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</si>
  <si>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</si>
  <si>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</si>
  <si>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</si>
  <si>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</si>
  <si>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</si>
  <si>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</si>
  <si>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</si>
  <si>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</si>
  <si>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</si>
  <si>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</si>
  <si>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</si>
  <si>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</si>
  <si>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</si>
  <si>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</si>
  <si>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</si>
  <si>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</si>
  <si>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</si>
  <si>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</si>
  <si>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</si>
  <si>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</si>
  <si>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</si>
  <si>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</si>
  <si>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</si>
  <si>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</si>
  <si>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</si>
  <si>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</si>
  <si>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</si>
  <si>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</si>
  <si>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</si>
  <si>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</si>
  <si>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</si>
  <si>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</si>
  <si>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</si>
  <si>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</si>
  <si>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</si>
  <si>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</si>
  <si>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</si>
  <si>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</si>
  <si>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</si>
  <si>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</si>
  <si>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</si>
  <si>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</si>
  <si>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</si>
  <si>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</si>
  <si>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</si>
  <si>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</si>
  <si>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</si>
  <si>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</si>
  <si>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</si>
  <si>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</si>
  <si>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</si>
  <si>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</si>
  <si>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</si>
  <si>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</si>
  <si>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</si>
  <si>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</si>
  <si>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</si>
  <si>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</si>
  <si>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</si>
  <si>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</si>
  <si>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</si>
  <si>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</si>
  <si>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</si>
  <si>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</si>
  <si>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</si>
  <si>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</si>
  <si>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</si>
  <si>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</si>
  <si>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</si>
  <si>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</si>
  <si>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</si>
  <si>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</si>
  <si>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</si>
  <si>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</si>
  <si>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</si>
  <si>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</si>
  <si>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</si>
  <si>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</si>
  <si>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</si>
  <si>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</si>
  <si>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</si>
  <si>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</si>
  <si>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</si>
  <si>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</si>
  <si>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</si>
  <si>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</si>
  <si>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</si>
  <si>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</si>
  <si>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</si>
  <si>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</si>
  <si>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</si>
  <si>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</si>
  <si>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</si>
  <si>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</si>
  <si>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</si>
  <si>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</si>
  <si>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</si>
  <si>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</si>
  <si>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</si>
  <si>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</si>
  <si>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</si>
  <si>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</si>
  <si>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</si>
  <si>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</si>
  <si>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</si>
  <si>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</si>
  <si>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</si>
  <si>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</si>
  <si>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</si>
  <si>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</si>
  <si>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</si>
  <si>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</si>
  <si>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</si>
  <si>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</si>
  <si>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</si>
  <si>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</si>
  <si>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</si>
  <si>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</si>
  <si>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</si>
  <si>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</si>
  <si>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</si>
  <si>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</si>
  <si>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</si>
  <si>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</si>
  <si>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</si>
  <si>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</si>
  <si>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</si>
  <si>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</si>
  <si>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</si>
  <si>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</si>
  <si>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</si>
  <si>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</si>
  <si>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</si>
  <si>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</si>
  <si>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</si>
  <si>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</si>
  <si>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</si>
  <si>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</si>
  <si>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</si>
  <si>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</si>
  <si>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</si>
  <si>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</si>
  <si>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</si>
  <si>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</si>
  <si>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</si>
  <si>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</si>
  <si>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</si>
  <si>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</si>
  <si>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</si>
  <si>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</si>
  <si>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</si>
  <si>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</si>
  <si>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</si>
  <si>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</si>
  <si>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</si>
  <si>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</si>
  <si>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</si>
  <si>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</si>
  <si>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</si>
  <si>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</si>
  <si>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</si>
  <si>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</si>
  <si>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</si>
  <si>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</si>
  <si>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</si>
  <si>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</si>
  <si>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</si>
  <si>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</si>
  <si>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</si>
  <si>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</si>
  <si>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</si>
  <si>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</si>
  <si>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</si>
  <si>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</si>
  <si>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</si>
  <si>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</si>
  <si>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</si>
  <si>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</si>
  <si>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</si>
  <si>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</si>
  <si>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</si>
  <si>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</si>
  <si>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</si>
  <si>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</si>
  <si>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</si>
  <si>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</si>
  <si>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</si>
  <si>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</si>
  <si>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</si>
  <si>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</si>
  <si>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</si>
  <si>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</si>
  <si>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</si>
  <si>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</si>
  <si>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</si>
  <si>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</si>
  <si>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</si>
  <si>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</si>
  <si>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</si>
  <si>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</si>
  <si>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</si>
  <si>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</si>
  <si>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</si>
  <si>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</si>
  <si>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</si>
  <si>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</si>
  <si>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</si>
  <si>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</si>
  <si>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</si>
  <si>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</si>
  <si>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</si>
  <si>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</si>
  <si>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</si>
  <si>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</si>
  <si>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</si>
  <si>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</si>
  <si>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</si>
  <si>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</si>
  <si>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</si>
  <si>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</si>
  <si>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</si>
  <si>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</si>
  <si>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</si>
  <si>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</si>
  <si>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</si>
  <si>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</si>
  <si>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</si>
  <si>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</si>
  <si>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</si>
  <si>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</si>
  <si>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</si>
  <si>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</si>
  <si>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</si>
  <si>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</si>
  <si>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</si>
  <si>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</si>
  <si>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</si>
  <si>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</si>
  <si>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</si>
  <si>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</si>
  <si>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</si>
  <si>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</si>
  <si>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</si>
  <si>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</si>
  <si>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</si>
  <si>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</si>
  <si>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</si>
  <si>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</si>
  <si>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</si>
  <si>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</si>
  <si>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</si>
  <si>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</si>
  <si>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</si>
  <si>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</si>
  <si>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</si>
  <si>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</si>
  <si>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</si>
  <si>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</si>
  <si>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</si>
  <si>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</si>
  <si>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</si>
  <si>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</si>
  <si>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</si>
  <si>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</si>
  <si>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</si>
  <si>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</si>
  <si>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</si>
  <si>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</si>
  <si>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</si>
  <si>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</si>
  <si>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</si>
  <si>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</si>
  <si>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</si>
  <si>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</si>
  <si>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</si>
  <si>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</si>
  <si>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</si>
  <si>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</si>
  <si>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</si>
  <si>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</si>
  <si>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</si>
  <si>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</si>
  <si>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</si>
  <si>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</si>
  <si>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</si>
  <si>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</si>
  <si>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</si>
  <si>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</si>
  <si>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</si>
  <si>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</si>
  <si>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</si>
  <si>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</si>
  <si>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</si>
  <si>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</si>
  <si>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</si>
  <si>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</si>
  <si>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</si>
  <si>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</si>
  <si>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</si>
  <si>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</si>
  <si>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</si>
  <si>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</si>
  <si>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</si>
  <si>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</si>
  <si>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</si>
  <si>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</si>
  <si>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</si>
  <si>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</si>
  <si>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</si>
  <si>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</si>
  <si>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</si>
  <si>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</si>
  <si>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</si>
  <si>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</si>
  <si>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</si>
  <si>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</si>
  <si>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</si>
  <si>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</si>
  <si>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</si>
  <si>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</si>
  <si>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</si>
  <si>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</si>
  <si>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</si>
  <si>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</si>
  <si>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</si>
  <si>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</si>
  <si>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</si>
  <si>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</si>
  <si>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</si>
  <si>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</si>
  <si>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</si>
  <si>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</si>
  <si>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</si>
  <si>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</si>
  <si>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</si>
  <si>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</si>
  <si>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</si>
  <si>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</si>
  <si>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</si>
  <si>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</si>
  <si>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</si>
  <si>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</si>
  <si>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</si>
  <si>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</si>
  <si>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</si>
  <si>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</si>
  <si>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</si>
  <si>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</si>
  <si>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</si>
  <si>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</si>
  <si>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</si>
  <si>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</si>
  <si>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</si>
  <si>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</si>
  <si>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</si>
  <si>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</si>
  <si>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</si>
  <si>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</si>
  <si>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</si>
  <si>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</si>
  <si>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</si>
  <si>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</si>
  <si>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</si>
  <si>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</si>
  <si>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</si>
  <si>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</si>
  <si>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</si>
  <si>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</si>
  <si>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</si>
  <si>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</si>
  <si>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</si>
  <si>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</si>
  <si>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</si>
  <si>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</si>
  <si>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</si>
  <si>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</si>
  <si>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</si>
  <si>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</si>
  <si>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</si>
  <si>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</si>
  <si>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</si>
  <si>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</si>
  <si>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</si>
  <si>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</si>
  <si>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</si>
  <si>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</si>
  <si>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</si>
  <si>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</si>
  <si>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</si>
  <si>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</si>
  <si>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</si>
  <si>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</si>
  <si>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</si>
  <si>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</si>
  <si>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</si>
  <si>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</si>
  <si>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</si>
  <si>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</si>
  <si>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</si>
  <si>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</si>
  <si>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</si>
  <si>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</si>
  <si>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</si>
  <si>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</si>
  <si>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</si>
  <si>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</si>
  <si>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</si>
  <si>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</si>
  <si>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</si>
  <si>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</si>
  <si>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</si>
  <si>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</si>
  <si>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</si>
  <si>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</si>
  <si>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</si>
  <si>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</si>
  <si>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</si>
  <si>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</si>
  <si>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</si>
  <si>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</si>
  <si>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</si>
  <si>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</si>
  <si>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</si>
  <si>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</si>
  <si>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</si>
  <si>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</si>
  <si>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</si>
  <si>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</si>
  <si>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</si>
  <si>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</si>
  <si>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</si>
  <si>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</si>
  <si>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</si>
  <si>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</si>
  <si>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</si>
  <si>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</si>
  <si>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</si>
  <si>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</si>
  <si>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</si>
  <si>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</si>
  <si>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</si>
  <si>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</si>
  <si>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</si>
  <si>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</si>
  <si>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</si>
  <si>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</si>
  <si>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</si>
  <si>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</si>
  <si>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</si>
  <si>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</si>
  <si>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</si>
  <si>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</si>
  <si>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</si>
  <si>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</si>
  <si>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</si>
  <si>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</si>
  <si>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</si>
  <si>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</si>
  <si>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</si>
  <si>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</si>
  <si>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</si>
  <si>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</si>
  <si>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</si>
  <si>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</si>
  <si>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</si>
  <si>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</si>
  <si>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</si>
  <si>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</si>
  <si>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</si>
  <si>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</si>
  <si>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</si>
  <si>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</si>
  <si>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</si>
  <si>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</si>
  <si>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</si>
  <si>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</si>
  <si>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</si>
  <si>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</si>
  <si>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</si>
  <si>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</si>
  <si>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</si>
  <si>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</si>
  <si>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</si>
  <si>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</si>
  <si>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</si>
  <si>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</si>
  <si>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</si>
  <si>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</si>
  <si>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</si>
  <si>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</si>
  <si>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</si>
  <si>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</si>
  <si>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</si>
  <si>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</si>
  <si>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</si>
  <si>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</si>
  <si>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</si>
  <si>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</si>
  <si>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</si>
  <si>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</si>
  <si>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</si>
  <si>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</si>
  <si>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</si>
  <si>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</si>
  <si>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</si>
  <si>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</si>
  <si>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</si>
  <si>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</si>
  <si>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</si>
  <si>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</si>
  <si>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</si>
  <si>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</si>
  <si>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</si>
  <si>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</si>
  <si>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</si>
  <si>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</si>
  <si>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</si>
  <si>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</si>
  <si>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</si>
  <si>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</si>
  <si>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</si>
  <si>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</si>
  <si>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</si>
  <si>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</si>
  <si>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</si>
  <si>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</si>
  <si>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</si>
  <si>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</si>
  <si>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</si>
  <si>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</si>
  <si>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</si>
  <si>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</si>
  <si>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</si>
  <si>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</si>
  <si>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</si>
  <si>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</si>
  <si>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</si>
  <si>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</si>
  <si>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</si>
  <si>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</si>
  <si>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</si>
  <si>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</si>
  <si>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</si>
  <si>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</si>
  <si>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</si>
  <si>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</si>
  <si>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</si>
  <si>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</si>
  <si>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</si>
  <si>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</si>
  <si>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</si>
  <si>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</si>
  <si>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</si>
  <si>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</si>
  <si>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</si>
  <si>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</si>
  <si>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</si>
  <si>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</si>
  <si>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</si>
  <si>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</si>
  <si>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</si>
  <si>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</si>
  <si>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</si>
  <si>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</si>
  <si>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</si>
  <si>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</si>
  <si>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</si>
  <si>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</si>
  <si>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</si>
  <si>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</si>
  <si>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</si>
  <si>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</si>
  <si>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</si>
  <si>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</si>
  <si>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</si>
  <si>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</si>
  <si>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</si>
  <si>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</si>
  <si>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</si>
  <si>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</si>
  <si>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</si>
  <si>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</si>
  <si>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</si>
  <si>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</si>
  <si>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</si>
  <si>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</si>
  <si>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</si>
  <si>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</si>
  <si>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</si>
  <si>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</si>
  <si>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</si>
  <si>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</si>
  <si>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</si>
  <si>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</si>
  <si>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</si>
  <si>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</si>
  <si>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</si>
  <si>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</si>
  <si>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</si>
  <si>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</si>
  <si>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</si>
  <si>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</si>
  <si>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</si>
  <si>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</si>
  <si>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</si>
  <si>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</si>
  <si>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</si>
  <si>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</si>
  <si>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</si>
  <si>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</si>
  <si>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</si>
  <si>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</si>
  <si>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</si>
  <si>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</si>
  <si>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</si>
  <si>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</si>
  <si>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</si>
  <si>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</si>
  <si>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</si>
  <si>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</si>
  <si>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</si>
  <si>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</si>
  <si>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</si>
  <si>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</si>
  <si>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</si>
  <si>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</si>
  <si>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</si>
  <si>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</si>
  <si>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</si>
  <si>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</si>
  <si>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</si>
  <si>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</si>
  <si>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</si>
  <si>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</si>
  <si>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</si>
  <si>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</si>
  <si>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</si>
  <si>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</si>
  <si>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</si>
  <si>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</si>
  <si>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</si>
  <si>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</si>
  <si>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</si>
  <si>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</si>
  <si>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</si>
  <si>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</si>
  <si>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</si>
  <si>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</si>
  <si>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</si>
  <si>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</si>
  <si>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</si>
  <si>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</si>
  <si>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</si>
  <si>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</si>
  <si>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</si>
  <si>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</si>
  <si>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</si>
  <si>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</si>
  <si>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</si>
  <si>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</si>
  <si>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</si>
  <si>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</si>
  <si>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</si>
  <si>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</si>
  <si>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</si>
  <si>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</si>
  <si>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</si>
  <si>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</si>
  <si>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</si>
  <si>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</si>
  <si>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</si>
  <si>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</si>
  <si>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</si>
  <si>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</si>
  <si>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</si>
  <si>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</si>
  <si>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</si>
  <si>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</si>
  <si>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</si>
  <si>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</si>
  <si>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</si>
  <si>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</si>
  <si>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</si>
  <si>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</si>
  <si>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</si>
  <si>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</si>
  <si>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</si>
  <si>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</si>
  <si>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</si>
  <si>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</si>
  <si>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</si>
  <si>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</si>
  <si>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</si>
  <si>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</si>
  <si>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</si>
  <si>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</si>
  <si>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</si>
  <si>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</si>
  <si>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</si>
  <si>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</si>
  <si>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</si>
  <si>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</si>
  <si>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</si>
  <si>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</si>
  <si>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</si>
  <si>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</si>
  <si>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</si>
  <si>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</si>
  <si>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</si>
  <si>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</si>
  <si>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</si>
  <si>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</si>
  <si>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</si>
  <si>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</si>
  <si>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</si>
  <si>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</si>
  <si>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</si>
  <si>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</si>
  <si>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</si>
  <si>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</si>
  <si>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</si>
  <si>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</si>
  <si>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</si>
  <si>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</si>
  <si>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</si>
  <si>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</si>
  <si>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</si>
  <si>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</si>
  <si>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</si>
  <si>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</si>
  <si>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</si>
  <si>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</si>
  <si>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</si>
  <si>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</si>
  <si>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</si>
  <si>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</si>
  <si>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</si>
  <si>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</si>
  <si>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</si>
  <si>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</si>
  <si>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</si>
  <si>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</si>
  <si>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</si>
  <si>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</si>
  <si>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</si>
  <si>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</si>
  <si>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</si>
  <si>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</si>
  <si>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</si>
  <si>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</si>
  <si>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</si>
  <si>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</si>
  <si>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</si>
  <si>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</si>
  <si>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</si>
  <si>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</si>
  <si>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</si>
  <si>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</si>
  <si>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</si>
  <si>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</si>
  <si>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</si>
  <si>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</si>
  <si>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</si>
  <si>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</si>
  <si>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</si>
  <si>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</si>
  <si>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</si>
  <si>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</si>
  <si>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</si>
  <si>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</si>
  <si>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</si>
  <si>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</si>
  <si>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</si>
  <si>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</si>
  <si>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</si>
  <si>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</si>
  <si>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</si>
  <si>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</si>
  <si>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</si>
  <si>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</si>
  <si>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</si>
  <si>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</si>
  <si>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</si>
  <si>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</si>
  <si>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</si>
  <si>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</si>
  <si>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</si>
  <si>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</si>
  <si>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</si>
  <si>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</si>
  <si>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</si>
  <si>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</si>
  <si>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</si>
  <si>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</si>
  <si>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</si>
  <si>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</si>
  <si>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</si>
  <si>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</si>
  <si>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</si>
  <si>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</si>
  <si>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</si>
  <si>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</si>
  <si>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</si>
  <si>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</si>
  <si>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</si>
  <si>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</si>
  <si>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</si>
  <si>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</si>
  <si>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</si>
  <si>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</si>
  <si>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</si>
  <si>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</si>
  <si>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</si>
  <si>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</si>
  <si>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</si>
  <si>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</si>
  <si>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</si>
  <si>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</si>
  <si>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</si>
  <si>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</si>
  <si>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</si>
  <si>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</si>
  <si>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</si>
  <si>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</si>
  <si>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</si>
  <si>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</si>
  <si>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</si>
  <si>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</si>
  <si>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</si>
  <si>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</si>
  <si>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</si>
  <si>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</si>
  <si>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</si>
  <si>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</si>
  <si>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</si>
  <si>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</si>
  <si>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</si>
  <si>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</si>
  <si>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</si>
  <si>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</si>
  <si>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</si>
  <si>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</si>
  <si>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</si>
  <si>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</si>
  <si>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</si>
  <si>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</si>
  <si>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</si>
  <si>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</si>
  <si>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</si>
  <si>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</si>
  <si>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</si>
  <si>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</si>
  <si>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</si>
  <si>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</si>
  <si>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</si>
  <si>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</si>
  <si>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</si>
  <si>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</si>
  <si>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</si>
  <si>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</si>
  <si>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</si>
  <si>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</si>
  <si>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</si>
  <si>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</si>
  <si>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</si>
  <si>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</si>
  <si>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</si>
  <si>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</si>
  <si>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</si>
  <si>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</si>
  <si>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</si>
  <si>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</si>
  <si>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</si>
  <si>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</si>
  <si>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</si>
  <si>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</si>
  <si>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</si>
  <si>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</si>
  <si>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</si>
  <si>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</si>
  <si>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</si>
  <si>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</si>
  <si>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</si>
  <si>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</si>
  <si>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</si>
  <si>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</si>
  <si>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</si>
  <si>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</si>
  <si>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</si>
  <si>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</si>
  <si>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</si>
  <si>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</si>
  <si>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</si>
  <si>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</si>
  <si>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</si>
  <si>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</si>
  <si>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</si>
  <si>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</si>
  <si>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</si>
  <si>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</si>
  <si>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</si>
  <si>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</si>
  <si>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</si>
  <si>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</si>
  <si>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</si>
  <si>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</si>
  <si>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</si>
  <si>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</si>
  <si>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</si>
  <si>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</si>
  <si>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</si>
  <si>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</si>
  <si>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</si>
  <si>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</si>
  <si>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</si>
  <si>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</si>
  <si>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</si>
  <si>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</si>
  <si>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</si>
  <si>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</si>
  <si>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</si>
  <si>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</si>
  <si>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</si>
  <si>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</si>
  <si>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</si>
  <si>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</si>
  <si>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</si>
  <si>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</si>
  <si>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</si>
  <si>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</si>
  <si>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</si>
  <si>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</si>
  <si>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</si>
  <si>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</si>
  <si>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</si>
  <si>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</si>
  <si>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</si>
  <si>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</si>
  <si>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</si>
  <si>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</si>
  <si>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</si>
  <si>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</si>
  <si>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</si>
  <si>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</si>
  <si>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</si>
  <si>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</si>
  <si>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</si>
  <si>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</si>
  <si>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</si>
  <si>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</si>
  <si>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</si>
  <si>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</si>
  <si>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</si>
  <si>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</si>
  <si>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</si>
  <si>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</si>
  <si>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</si>
  <si>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</si>
  <si>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</si>
  <si>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</si>
  <si>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</si>
  <si>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</si>
  <si>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</si>
  <si>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</si>
  <si>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</si>
  <si>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</si>
  <si>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</si>
  <si>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</si>
  <si>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</si>
  <si>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</si>
  <si>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</si>
  <si>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</si>
  <si>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</si>
  <si>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</si>
  <si>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</si>
  <si>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</si>
  <si>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</si>
  <si>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</si>
  <si>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</si>
  <si>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</si>
  <si>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</si>
  <si>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</si>
  <si>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</si>
  <si>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</si>
  <si>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</si>
  <si>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</si>
  <si>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</si>
  <si>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</si>
  <si>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</si>
  <si>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</si>
  <si>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</si>
  <si>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</si>
  <si>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</si>
  <si>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</si>
  <si>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</si>
  <si>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</si>
  <si>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</si>
  <si>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</si>
  <si>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</si>
  <si>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</si>
  <si>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</si>
  <si>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</si>
  <si>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</si>
  <si>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</si>
  <si>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</si>
  <si>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</si>
  <si>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</si>
  <si>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</si>
  <si>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</si>
  <si>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</si>
  <si>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</si>
  <si>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</si>
  <si>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</si>
  <si>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</si>
  <si>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</si>
  <si>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</si>
  <si>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</si>
  <si>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</si>
  <si>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</si>
  <si>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</si>
  <si>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</si>
  <si>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</si>
  <si>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</si>
  <si>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</si>
  <si>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</si>
  <si>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</si>
  <si>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</si>
  <si>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</si>
  <si>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</si>
  <si>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</si>
  <si>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</si>
  <si>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</si>
  <si>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</si>
  <si>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</si>
  <si>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</si>
  <si>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</si>
  <si>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</si>
  <si>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</si>
  <si>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</si>
  <si>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</si>
  <si>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</si>
  <si>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</si>
  <si>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</si>
  <si>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</si>
  <si>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</si>
  <si>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</si>
  <si>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</si>
  <si>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</si>
  <si>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</si>
  <si>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</si>
  <si>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</si>
  <si>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</si>
  <si>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</si>
  <si>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</si>
  <si>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</si>
  <si>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</si>
  <si>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</si>
  <si>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</si>
  <si>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</si>
  <si>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</si>
  <si>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</si>
  <si>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</si>
  <si>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</si>
  <si>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</si>
  <si>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</si>
  <si>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</si>
  <si>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</si>
  <si>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</si>
  <si>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</si>
  <si>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</si>
  <si>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</si>
  <si>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</si>
  <si>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</si>
  <si>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</si>
  <si>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</si>
  <si>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</si>
  <si>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</si>
  <si>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</si>
  <si>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</si>
  <si>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</si>
  <si>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</si>
  <si>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</si>
  <si>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</si>
  <si>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</si>
  <si>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</si>
  <si>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</si>
  <si>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</si>
  <si>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</si>
  <si>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</si>
  <si>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</si>
  <si>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</si>
  <si>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</si>
  <si>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</si>
  <si>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</si>
  <si>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</si>
  <si>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</si>
  <si>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</si>
  <si>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</si>
  <si>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</si>
  <si>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</si>
  <si>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</si>
  <si>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</si>
  <si>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</si>
  <si>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</si>
  <si>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</si>
  <si>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</si>
  <si>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</si>
  <si>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</si>
  <si>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</si>
  <si>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</si>
  <si>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</si>
  <si>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</si>
  <si>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</si>
  <si>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</si>
  <si>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</si>
  <si>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</si>
  <si>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</si>
  <si>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</si>
  <si>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</si>
  <si>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</si>
  <si>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</si>
  <si>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</si>
  <si>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</si>
  <si>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</si>
  <si>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</si>
  <si>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</si>
  <si>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</si>
  <si>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</si>
  <si>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</si>
  <si>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</si>
  <si>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</si>
  <si>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</si>
  <si>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</si>
  <si>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</si>
  <si>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</si>
  <si>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</si>
  <si>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</si>
  <si>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</si>
  <si>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</si>
  <si>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</si>
  <si>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</si>
  <si>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</si>
  <si>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</si>
  <si>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</si>
  <si>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</si>
  <si>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</si>
  <si>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</si>
  <si>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</si>
  <si>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</si>
  <si>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</si>
  <si>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</si>
  <si>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</si>
  <si>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</si>
  <si>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</si>
  <si>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</si>
  <si>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</si>
  <si>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</si>
  <si>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</si>
  <si>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</si>
  <si>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</si>
  <si>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</si>
  <si>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</si>
  <si>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</si>
  <si>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</si>
  <si>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</si>
  <si>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</si>
  <si>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</si>
  <si>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</si>
  <si>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</si>
  <si>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</si>
  <si>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</si>
  <si>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</si>
  <si>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</si>
  <si>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</si>
  <si>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</si>
  <si>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</si>
  <si>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</si>
  <si>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</si>
  <si>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</si>
  <si>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</si>
  <si>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</si>
  <si>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</si>
  <si>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</si>
  <si>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</si>
  <si>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</si>
  <si>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</si>
  <si>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</si>
  <si>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</si>
  <si>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</si>
  <si>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</si>
  <si>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</si>
  <si>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</si>
  <si>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</si>
  <si>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</si>
  <si>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</si>
  <si>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</si>
  <si>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</si>
  <si>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</si>
  <si>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</si>
  <si>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</si>
  <si>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</si>
  <si>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</si>
  <si>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</si>
  <si>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</si>
  <si>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</si>
  <si>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</si>
  <si>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</si>
  <si>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</si>
  <si>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</si>
  <si>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</si>
  <si>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</si>
  <si>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</si>
  <si>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</si>
  <si>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</si>
  <si>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</si>
  <si>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</si>
  <si>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</si>
  <si>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</si>
  <si>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</si>
  <si>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</si>
  <si>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</si>
  <si>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</si>
  <si>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</si>
  <si>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</si>
  <si>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</si>
  <si>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</si>
  <si>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</si>
  <si>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</si>
  <si>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</si>
  <si>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</si>
  <si>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</si>
  <si>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</si>
  <si>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</si>
  <si>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</si>
  <si>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</si>
  <si>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</si>
  <si>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</si>
  <si>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</si>
  <si>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</si>
  <si>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</si>
  <si>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</si>
  <si>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</si>
  <si>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</si>
  <si>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</si>
  <si>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</si>
  <si>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</si>
  <si>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</si>
  <si>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</si>
  <si>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</si>
  <si>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</si>
  <si>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</si>
  <si>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</si>
  <si>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</si>
  <si>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</si>
  <si>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</si>
  <si>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</si>
  <si>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</si>
  <si>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</si>
  <si>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</si>
  <si>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</si>
  <si>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</si>
  <si>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</si>
  <si>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</si>
  <si>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</si>
  <si>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</si>
  <si>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</si>
  <si>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</si>
  <si>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</si>
  <si>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</si>
  <si>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</si>
  <si>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</si>
  <si>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</si>
  <si>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</si>
  <si>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</si>
  <si>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</si>
  <si>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</si>
  <si>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</si>
  <si>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</si>
  <si>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</si>
  <si>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</si>
  <si>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</si>
  <si>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</si>
  <si>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</si>
  <si>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</si>
  <si>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</si>
  <si>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</si>
  <si>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</si>
  <si>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</si>
  <si>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</si>
  <si>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</si>
  <si>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</si>
  <si>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</si>
  <si>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</si>
  <si>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</si>
  <si>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</si>
  <si>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</si>
  <si>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</si>
  <si>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</si>
  <si>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</si>
  <si>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</si>
  <si>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</si>
  <si>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</si>
  <si>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</si>
  <si>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</si>
  <si>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</si>
  <si>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</si>
  <si>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</si>
  <si>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</si>
  <si>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</si>
  <si>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</si>
  <si>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</si>
  <si>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</si>
  <si>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</si>
  <si>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</si>
  <si>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</si>
  <si>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</si>
  <si>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</si>
  <si>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</si>
  <si>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</si>
  <si>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</si>
  <si>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</si>
  <si>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</si>
  <si>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</si>
  <si>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</si>
  <si>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</si>
  <si>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</si>
  <si>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</si>
  <si>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</si>
  <si>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</si>
  <si>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</si>
  <si>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</si>
  <si>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</si>
  <si>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</si>
  <si>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</si>
  <si>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</si>
  <si>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</si>
  <si>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</si>
  <si>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</si>
  <si>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</si>
  <si>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</si>
  <si>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</si>
  <si>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</si>
  <si>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</si>
  <si>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</si>
  <si>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</si>
  <si>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</si>
  <si>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</si>
  <si>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</si>
  <si>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</si>
  <si>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</si>
  <si>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</si>
  <si>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</si>
  <si>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</si>
  <si>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</si>
  <si>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</si>
  <si>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</si>
  <si>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</si>
  <si>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</si>
  <si>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</si>
  <si>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</si>
  <si>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</si>
  <si>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</si>
  <si>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</si>
  <si>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</si>
  <si>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</si>
  <si>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</si>
  <si>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</si>
  <si>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</si>
  <si>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</si>
  <si>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</si>
  <si>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</si>
  <si>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</si>
  <si>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</si>
  <si>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</si>
  <si>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</si>
  <si>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</si>
  <si>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</si>
  <si>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</si>
  <si>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</si>
  <si>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</si>
  <si>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</si>
  <si>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</si>
  <si>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</si>
  <si>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</si>
  <si>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</si>
  <si>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</si>
  <si>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</si>
  <si>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</si>
  <si>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</si>
  <si>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</si>
  <si>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</si>
  <si>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</si>
  <si>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</si>
  <si>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</si>
  <si>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</si>
  <si>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</si>
  <si>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</si>
  <si>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</si>
  <si>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</si>
  <si>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</si>
  <si>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</si>
  <si>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</si>
  <si>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</si>
  <si>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</si>
  <si>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</si>
  <si>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</si>
  <si>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</si>
  <si>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</si>
  <si>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</si>
  <si>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</si>
  <si>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</si>
  <si>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</si>
  <si>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</si>
  <si>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</si>
  <si>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</si>
  <si>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</si>
  <si>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</si>
  <si>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</si>
  <si>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</si>
  <si>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</si>
  <si>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</si>
  <si>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</si>
  <si>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</si>
  <si>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</si>
  <si>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</si>
  <si>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</si>
  <si>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</si>
  <si>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</si>
  <si>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</si>
  <si>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</si>
  <si>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</si>
  <si>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</si>
  <si>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</si>
  <si>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</si>
  <si>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</si>
  <si>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</si>
  <si>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</si>
  <si>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</si>
  <si>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</si>
  <si>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</si>
  <si>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</si>
  <si>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</si>
  <si>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</si>
  <si>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</si>
  <si>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</si>
  <si>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</si>
  <si>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</si>
  <si>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</si>
  <si>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</si>
  <si>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</si>
  <si>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</si>
  <si>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</si>
  <si>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</si>
  <si>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</si>
  <si>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</si>
  <si>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</si>
  <si>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</si>
  <si>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</si>
  <si>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</si>
  <si>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</si>
  <si>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</si>
  <si>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</si>
  <si>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</si>
  <si>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</si>
  <si>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</si>
  <si>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</si>
  <si>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</si>
  <si>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</si>
  <si>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</si>
  <si>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</si>
  <si>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</si>
  <si>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</si>
  <si>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</si>
  <si>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</si>
  <si>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</si>
  <si>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</si>
  <si>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</si>
  <si>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</si>
  <si>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</si>
  <si>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</si>
  <si>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</si>
  <si>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</si>
  <si>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</si>
  <si>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</si>
  <si>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</si>
  <si>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</si>
  <si>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</si>
  <si>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</si>
  <si>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</si>
  <si>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</si>
  <si>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</si>
  <si>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</si>
  <si>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</si>
  <si>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</si>
  <si>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</si>
  <si>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</si>
  <si>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</si>
  <si>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</si>
  <si>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</si>
  <si>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</si>
  <si>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</si>
  <si>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</si>
  <si>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</si>
  <si>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</si>
  <si>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</si>
  <si>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</si>
  <si>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</si>
  <si>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</si>
  <si>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</si>
  <si>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</si>
  <si>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</si>
  <si>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</si>
  <si>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</si>
  <si>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</si>
  <si>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</si>
  <si>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</si>
  <si>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</si>
  <si>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</si>
  <si>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</si>
  <si>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</si>
  <si>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</si>
  <si>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</si>
  <si>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</si>
  <si>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</si>
  <si>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</si>
  <si>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</si>
  <si>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</si>
  <si>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</si>
  <si>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</si>
  <si>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</si>
  <si>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</si>
  <si>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</si>
  <si>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</si>
  <si>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</si>
  <si>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</si>
  <si>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</si>
  <si>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</si>
  <si>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</si>
  <si>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</si>
  <si>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</si>
  <si>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</si>
  <si>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</si>
  <si>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</si>
  <si>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</si>
  <si>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</si>
  <si>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</si>
  <si>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</si>
  <si>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</si>
  <si>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</si>
  <si>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</si>
  <si>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</si>
  <si>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</si>
  <si>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</si>
  <si>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</si>
  <si>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</si>
  <si>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</si>
  <si>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</si>
  <si>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</si>
  <si>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</si>
  <si>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</si>
  <si>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</si>
  <si>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</si>
  <si>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</si>
  <si>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</si>
  <si>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</si>
  <si>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</si>
  <si>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</si>
  <si>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</si>
  <si>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</si>
  <si>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</si>
  <si>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</si>
  <si>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</si>
  <si>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</si>
  <si>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</si>
  <si>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</si>
  <si>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</si>
  <si>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</si>
  <si>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</si>
  <si>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</si>
  <si>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</si>
  <si>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</si>
  <si>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</si>
  <si>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</si>
  <si>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</si>
  <si>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</si>
  <si>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</si>
  <si>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</si>
  <si>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</si>
  <si>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</si>
  <si>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</si>
  <si>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</si>
  <si>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</si>
  <si>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</si>
  <si>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</si>
  <si>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</si>
  <si>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</si>
  <si>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</si>
  <si>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</si>
  <si>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</si>
  <si>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</si>
  <si>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</si>
  <si>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</si>
  <si>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</si>
  <si>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</si>
  <si>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</si>
  <si>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</si>
  <si>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</si>
  <si>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</si>
  <si>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</si>
  <si>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</si>
  <si>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</si>
  <si>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</si>
  <si>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</si>
  <si>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</si>
  <si>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</si>
  <si>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</si>
  <si>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</si>
  <si>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</si>
  <si>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</si>
  <si>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</si>
  <si>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</si>
  <si>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</si>
  <si>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</si>
  <si>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</si>
  <si>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</si>
  <si>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</si>
  <si>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</si>
  <si>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</si>
  <si>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</si>
  <si>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</si>
  <si>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</si>
  <si>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</si>
  <si>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</si>
  <si>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</si>
  <si>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</si>
  <si>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</si>
  <si>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</si>
  <si>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</si>
  <si>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</si>
  <si>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</si>
  <si>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</si>
  <si>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</si>
  <si>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</si>
  <si>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</si>
  <si>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</si>
  <si>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</si>
  <si>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</si>
  <si>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</si>
  <si>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</si>
  <si>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</si>
  <si>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</si>
  <si>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</si>
  <si>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</si>
  <si>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</si>
  <si>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</si>
  <si>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</si>
  <si>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</si>
  <si>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</si>
  <si>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</si>
  <si>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</si>
  <si>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</si>
  <si>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</si>
  <si>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</si>
  <si>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</si>
  <si>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</si>
  <si>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</si>
  <si>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</si>
  <si>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</si>
  <si>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</si>
  <si>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</si>
  <si>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</si>
  <si>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</si>
  <si>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</si>
  <si>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</si>
  <si>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</si>
  <si>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</si>
  <si>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</si>
  <si>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</si>
  <si>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</si>
  <si>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</si>
  <si>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</si>
  <si>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</si>
  <si>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</si>
  <si>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</si>
  <si>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</si>
  <si>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</si>
  <si>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</si>
  <si>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</si>
  <si>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</si>
  <si>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</si>
  <si>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</si>
  <si>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</si>
  <si>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</si>
  <si>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</si>
  <si>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</si>
  <si>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</si>
  <si>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</si>
  <si>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</si>
  <si>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</si>
  <si>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</si>
  <si>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</si>
  <si>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</si>
  <si>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</si>
  <si>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</si>
  <si>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</si>
  <si>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</si>
  <si>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</si>
  <si>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</si>
  <si>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</si>
  <si>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</si>
  <si>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</si>
  <si>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</si>
  <si>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</si>
  <si>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</si>
  <si>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</si>
  <si>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</si>
  <si>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</si>
  <si>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</si>
  <si>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</si>
  <si>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</si>
  <si>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</si>
  <si>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</si>
  <si>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</si>
  <si>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</si>
  <si>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</si>
  <si>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</si>
  <si>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</si>
  <si>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</si>
  <si>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</si>
  <si>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</si>
  <si>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</si>
  <si>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</si>
  <si>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</si>
  <si>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</si>
  <si>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</si>
  <si>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</si>
  <si>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</si>
  <si>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</si>
  <si>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</si>
  <si>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</si>
  <si>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</si>
  <si>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</si>
  <si>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</si>
  <si>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</si>
  <si>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</si>
  <si>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</si>
  <si>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</si>
  <si>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</si>
  <si>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</si>
  <si>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</si>
  <si>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</si>
  <si>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</si>
  <si>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</si>
  <si>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</si>
  <si>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</si>
  <si>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</si>
  <si>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</si>
  <si>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</si>
  <si>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</si>
  <si>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</si>
  <si>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</si>
  <si>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</si>
  <si>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</si>
  <si>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</si>
  <si>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</si>
  <si>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</si>
  <si>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</si>
  <si>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</si>
  <si>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</si>
  <si>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</si>
  <si>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</si>
  <si>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</si>
  <si>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</si>
  <si>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</si>
  <si>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</si>
  <si>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</si>
  <si>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</si>
  <si>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</si>
  <si>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</si>
  <si>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</si>
  <si>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</si>
  <si>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</si>
  <si>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</si>
  <si>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</si>
  <si>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</si>
  <si>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</si>
  <si>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</si>
  <si>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</si>
  <si>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</si>
  <si>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</si>
  <si>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</si>
  <si>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</si>
  <si>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</si>
  <si>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</si>
  <si>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</si>
  <si>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</si>
  <si>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</si>
  <si>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</si>
  <si>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</si>
  <si>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</si>
  <si>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</si>
  <si>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</si>
  <si>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</si>
  <si>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</si>
  <si>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</si>
  <si>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</si>
  <si>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</si>
  <si>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</si>
  <si>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</si>
  <si>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</si>
  <si>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</si>
  <si>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</si>
  <si>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</si>
  <si>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</si>
  <si>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</si>
  <si>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</si>
  <si>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</si>
  <si>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</si>
  <si>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</si>
  <si>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</si>
  <si>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</si>
  <si>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</si>
  <si>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</si>
  <si>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</si>
  <si>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</si>
  <si>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</si>
  <si>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</si>
  <si>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</si>
  <si>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</si>
  <si>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</si>
  <si>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</si>
  <si>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</si>
  <si>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</si>
  <si>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</si>
  <si>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</si>
  <si>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</si>
  <si>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</si>
  <si>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</si>
  <si>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</si>
  <si>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</si>
  <si>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</si>
  <si>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</si>
  <si>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</si>
  <si>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</si>
  <si>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</si>
  <si>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</si>
  <si>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</si>
  <si>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</si>
  <si>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</si>
  <si>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</si>
  <si>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</si>
  <si>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</si>
  <si>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</si>
  <si>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</si>
  <si>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</si>
  <si>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</si>
  <si>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</si>
  <si>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</si>
  <si>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</si>
  <si>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</si>
  <si>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</si>
  <si>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</si>
  <si>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</si>
  <si>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</si>
  <si>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</si>
  <si>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</si>
  <si>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</si>
  <si>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</si>
  <si>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</si>
  <si>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</si>
  <si>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</si>
  <si>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</si>
  <si>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</si>
  <si>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</si>
  <si>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</si>
  <si>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</si>
  <si>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</si>
  <si>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</si>
  <si>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</si>
  <si>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</si>
  <si>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</si>
  <si>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</si>
  <si>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</si>
  <si>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</si>
  <si>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</si>
  <si>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</si>
  <si>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</si>
  <si>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</si>
  <si>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</si>
  <si>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</si>
  <si>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</si>
  <si>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</si>
  <si>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</si>
  <si>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</si>
  <si>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</si>
  <si>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</si>
  <si>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</si>
  <si>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</si>
  <si>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</si>
  <si>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</si>
  <si>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</si>
  <si>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</si>
  <si>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</si>
  <si>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</si>
  <si>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</si>
  <si>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</si>
  <si>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</si>
  <si>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</si>
  <si>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</si>
  <si>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</si>
  <si>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</si>
  <si>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</si>
  <si>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</si>
  <si>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</si>
  <si>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</si>
  <si>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</si>
  <si>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</si>
  <si>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</si>
  <si>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</si>
  <si>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</si>
  <si>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</si>
  <si>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</si>
  <si>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</si>
  <si>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</si>
  <si>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</si>
  <si>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</si>
  <si>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</si>
  <si>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</si>
  <si>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</si>
  <si>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</si>
  <si>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</si>
  <si>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</si>
  <si>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</si>
  <si>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</si>
  <si>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</si>
  <si>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</si>
  <si>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</si>
  <si>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</si>
  <si>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</si>
  <si>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</si>
  <si>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</si>
  <si>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</si>
  <si>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</si>
  <si>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</si>
  <si>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</si>
  <si>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</si>
  <si>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</si>
  <si>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</si>
  <si>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</si>
  <si>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</si>
  <si>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</si>
  <si>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</si>
  <si>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</si>
  <si>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</si>
  <si>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</si>
  <si>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</si>
  <si>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</si>
  <si>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</si>
  <si>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</si>
  <si>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</si>
  <si>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</si>
  <si>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</si>
  <si>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</si>
  <si>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</si>
  <si>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</si>
  <si>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</si>
  <si>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</si>
  <si>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</si>
  <si>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</si>
  <si>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</si>
  <si>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</si>
  <si>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</si>
  <si>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</si>
  <si>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</si>
  <si>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</si>
  <si>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</si>
  <si>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</si>
  <si>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</si>
  <si>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</si>
  <si>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</si>
  <si>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</si>
  <si>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</si>
  <si>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</si>
  <si>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</si>
  <si>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</si>
  <si>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</si>
  <si>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</si>
  <si>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</si>
  <si>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</si>
  <si>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</si>
  <si>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</si>
  <si>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</si>
  <si>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</si>
  <si>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</si>
  <si>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</si>
  <si>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</si>
  <si>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</si>
  <si>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</si>
  <si>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</si>
  <si>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</si>
  <si>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</si>
  <si>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</si>
  <si>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</si>
  <si>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</si>
  <si>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</si>
  <si>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</si>
  <si>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</si>
  <si>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</si>
  <si>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</si>
  <si>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</si>
  <si>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</si>
  <si>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</si>
  <si>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</si>
  <si>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</si>
  <si>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</si>
  <si>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</si>
  <si>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</si>
  <si>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</si>
  <si>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</si>
  <si>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</si>
  <si>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</si>
  <si>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</si>
  <si>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</si>
  <si>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</si>
  <si>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</si>
  <si>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</si>
  <si>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</si>
  <si>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</si>
  <si>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</si>
  <si>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</si>
  <si>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</si>
  <si>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</si>
  <si>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</si>
  <si>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</si>
  <si>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</si>
  <si>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</si>
  <si>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</si>
  <si>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</si>
  <si>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</si>
  <si>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</si>
  <si>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</si>
  <si>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</si>
  <si>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</si>
  <si>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</si>
  <si>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</si>
  <si>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</si>
  <si>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</si>
  <si>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</si>
  <si>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</si>
  <si>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</si>
  <si>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</si>
  <si>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</si>
  <si>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</si>
  <si>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</si>
  <si>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</si>
  <si>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</si>
  <si>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</si>
  <si>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</si>
  <si>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</si>
  <si>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</si>
  <si>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</si>
  <si>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</si>
  <si>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</si>
  <si>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</si>
  <si>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</si>
  <si>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</si>
  <si>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</si>
  <si>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</si>
  <si>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</si>
  <si>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</si>
  <si>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</si>
  <si>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</si>
  <si>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</si>
  <si>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</si>
  <si>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</si>
  <si>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</si>
  <si>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</si>
  <si>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</si>
  <si>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</si>
  <si>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</si>
  <si>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</si>
  <si>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</si>
  <si>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</si>
  <si>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</si>
  <si>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</si>
  <si>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</si>
  <si>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</si>
  <si>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</si>
  <si>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</si>
  <si>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</si>
  <si>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</si>
  <si>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</si>
  <si>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</si>
  <si>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</si>
  <si>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</si>
  <si>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</si>
  <si>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</si>
  <si>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</si>
  <si>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</si>
  <si>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</si>
  <si>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</si>
  <si>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</si>
  <si>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</si>
  <si>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</si>
  <si>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</si>
  <si>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</si>
  <si>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</si>
  <si>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</si>
  <si>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</si>
  <si>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</si>
  <si>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</si>
  <si>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</si>
  <si>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</si>
  <si>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</si>
  <si>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</si>
  <si>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</si>
  <si>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</si>
  <si>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</si>
  <si>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</si>
  <si>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</si>
  <si>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</si>
  <si>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</si>
  <si>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</si>
  <si>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</si>
  <si>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</si>
  <si>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</si>
  <si>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</si>
  <si>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</si>
  <si>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</si>
  <si>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</si>
  <si>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</si>
  <si>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</si>
  <si>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</si>
  <si>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</si>
  <si>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</si>
  <si>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</si>
  <si>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</si>
  <si>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</si>
  <si>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</si>
  <si>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</si>
  <si>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</si>
  <si>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</si>
  <si>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</si>
  <si>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</si>
  <si>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</si>
  <si>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</si>
  <si>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</si>
  <si>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</si>
  <si>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</si>
  <si>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</si>
  <si>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</si>
  <si>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</si>
  <si>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</si>
  <si>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</si>
  <si>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</si>
  <si>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</si>
  <si>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</si>
  <si>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</si>
  <si>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</si>
  <si>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</si>
  <si>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</si>
  <si>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</si>
  <si>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</si>
  <si>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</si>
  <si>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</si>
  <si>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</si>
  <si>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</si>
  <si>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</si>
  <si>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</si>
  <si>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</si>
  <si>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</si>
  <si>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</si>
  <si>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</si>
  <si>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</si>
  <si>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</si>
  <si>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</si>
  <si>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</si>
  <si>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</si>
  <si>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</si>
  <si>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</si>
  <si>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</si>
  <si>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</si>
  <si>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</si>
  <si>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</si>
  <si>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</si>
  <si>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</si>
  <si>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</si>
  <si>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</si>
  <si>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</si>
  <si>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</si>
  <si>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</si>
  <si>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</si>
  <si>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</si>
  <si>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</si>
  <si>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</si>
  <si>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</si>
  <si>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</si>
  <si>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</si>
  <si>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</si>
  <si>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</si>
  <si>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</si>
  <si>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</si>
  <si>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</si>
  <si>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</si>
  <si>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</si>
  <si>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</si>
  <si>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</si>
  <si>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</si>
  <si>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</si>
  <si>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</si>
  <si>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</si>
  <si>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</si>
  <si>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</si>
  <si>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</si>
  <si>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</si>
  <si>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</si>
  <si>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</si>
  <si>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</si>
  <si>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</si>
  <si>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</si>
  <si>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</si>
  <si>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</si>
  <si>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</si>
  <si>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</si>
  <si>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</si>
  <si>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</si>
  <si>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</si>
  <si>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</si>
  <si>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</si>
  <si>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</si>
  <si>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</si>
  <si>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</si>
  <si>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</si>
  <si>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</si>
  <si>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</si>
  <si>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</si>
  <si>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</si>
  <si>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</si>
  <si>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</si>
  <si>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</si>
  <si>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</si>
  <si>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</si>
  <si>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</si>
  <si>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</si>
  <si>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</si>
  <si>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</si>
  <si>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</si>
  <si>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</si>
  <si>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</si>
  <si>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</si>
  <si>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</si>
  <si>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</si>
  <si>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</si>
  <si>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</si>
  <si>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</si>
  <si>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</si>
  <si>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</si>
  <si>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</si>
  <si>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</si>
  <si>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</si>
  <si>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</si>
  <si>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</si>
  <si>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</si>
  <si>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</si>
  <si>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</si>
  <si>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</si>
  <si>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</si>
  <si>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</si>
  <si>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</si>
  <si>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</si>
  <si>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</si>
  <si>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</si>
  <si>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</si>
  <si>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</si>
  <si>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</si>
  <si>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</si>
  <si>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</si>
  <si>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</si>
  <si>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</si>
  <si>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</si>
  <si>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</si>
  <si>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</si>
  <si>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</si>
  <si>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</si>
  <si>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</si>
  <si>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</si>
  <si>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</si>
  <si>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</si>
  <si>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</si>
  <si>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</si>
  <si>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</si>
  <si>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</si>
  <si>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</si>
  <si>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</si>
  <si>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</si>
  <si>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</si>
  <si>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</si>
  <si>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</si>
  <si>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</si>
  <si>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</si>
  <si>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</si>
  <si>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</si>
  <si>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</si>
  <si>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</si>
  <si>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</si>
  <si>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</si>
  <si>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</si>
  <si>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</si>
  <si>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</si>
  <si>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</si>
  <si>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</si>
  <si>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</si>
  <si>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</si>
  <si>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</si>
  <si>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</si>
  <si>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</si>
  <si>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</si>
  <si>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</si>
  <si>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</si>
  <si>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</si>
  <si>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</si>
  <si>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</si>
  <si>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</si>
  <si>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</si>
  <si>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</si>
  <si>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</si>
  <si>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</si>
  <si>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</si>
  <si>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</si>
  <si>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</si>
  <si>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</si>
  <si>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</si>
  <si>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</si>
  <si>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</si>
  <si>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</si>
  <si>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</si>
  <si>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</si>
  <si>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</si>
  <si>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</si>
  <si>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</si>
  <si>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</si>
  <si>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</si>
  <si>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</si>
  <si>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</si>
  <si>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</si>
  <si>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</si>
  <si>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</si>
  <si>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</si>
  <si>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</si>
  <si>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</si>
  <si>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</si>
  <si>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</si>
  <si>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</si>
  <si>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</si>
  <si>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</si>
  <si>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</si>
  <si>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</si>
  <si>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</si>
  <si>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</si>
  <si>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</si>
  <si>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</si>
  <si>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</si>
  <si>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</si>
  <si>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</si>
  <si>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</si>
  <si>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</si>
  <si>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</si>
  <si>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</si>
  <si>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</si>
  <si>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</si>
  <si>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</si>
  <si>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</si>
  <si>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</si>
  <si>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</si>
  <si>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</si>
  <si>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</si>
  <si>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</si>
  <si>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</si>
  <si>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</si>
  <si>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</si>
  <si>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</si>
  <si>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</si>
  <si>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</si>
  <si>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</si>
  <si>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</si>
  <si>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</si>
  <si>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</si>
  <si>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</si>
  <si>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</si>
  <si>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</si>
  <si>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</si>
  <si>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</si>
  <si>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</si>
  <si>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</si>
  <si>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</si>
  <si>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</si>
  <si>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</si>
  <si>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</si>
  <si>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</si>
  <si>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</si>
  <si>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</si>
  <si>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</si>
  <si>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</si>
  <si>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</si>
  <si>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</si>
  <si>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</si>
  <si>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</si>
  <si>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</si>
  <si>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</si>
  <si>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</si>
  <si>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</si>
  <si>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</si>
  <si>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</si>
  <si>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</si>
  <si>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</si>
  <si>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</si>
  <si>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</si>
  <si>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</si>
  <si>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</si>
  <si>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</si>
  <si>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</si>
  <si>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</si>
  <si>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</si>
  <si>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</si>
  <si>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</si>
  <si>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</si>
  <si>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</si>
  <si>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</si>
  <si>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</si>
  <si>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</si>
  <si>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</si>
  <si>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</si>
  <si>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</si>
  <si>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</si>
  <si>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</si>
  <si>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</si>
  <si>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</si>
  <si>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</si>
  <si>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</si>
  <si>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</si>
  <si>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</si>
  <si>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</si>
  <si>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</si>
  <si>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</si>
  <si>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</si>
  <si>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</si>
  <si>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</si>
  <si>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</si>
  <si>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</si>
  <si>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</si>
  <si>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</si>
  <si>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</si>
  <si>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</si>
  <si>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</si>
  <si>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</si>
  <si>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</si>
  <si>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</si>
  <si>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</si>
  <si>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</si>
  <si>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</si>
  <si>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</si>
  <si>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</si>
  <si>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</si>
  <si>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</si>
  <si>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</si>
  <si>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</si>
  <si>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</si>
  <si>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</si>
  <si>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</si>
  <si>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</si>
  <si>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</si>
  <si>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</si>
  <si>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</si>
  <si>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</si>
  <si>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</si>
  <si>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</si>
  <si>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</si>
  <si>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</si>
  <si>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</si>
  <si>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</si>
  <si>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</si>
  <si>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</si>
  <si>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</si>
  <si>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</si>
  <si>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</si>
  <si>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</si>
  <si>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</si>
  <si>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</si>
  <si>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</si>
  <si>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</si>
  <si>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</si>
  <si>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</si>
  <si>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</si>
  <si>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</si>
  <si>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</si>
  <si>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</si>
  <si>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</si>
  <si>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</si>
  <si>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</si>
  <si>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</si>
  <si>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</si>
  <si>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</si>
  <si>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</si>
  <si>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</si>
  <si>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</si>
  <si>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</si>
  <si>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</si>
  <si>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</si>
  <si>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</si>
  <si>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</si>
  <si>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</si>
  <si>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</si>
  <si>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</si>
  <si>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</si>
  <si>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</si>
  <si>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</si>
  <si>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</si>
  <si>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</si>
  <si>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</si>
  <si>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</si>
  <si>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</si>
  <si>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</si>
  <si>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</si>
  <si>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</si>
  <si>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</si>
  <si>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</si>
  <si>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</si>
  <si>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</si>
  <si>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</si>
  <si>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</si>
  <si>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</si>
  <si>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</si>
  <si>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</si>
  <si>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</si>
  <si>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</si>
  <si>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</si>
  <si>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</si>
  <si>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</si>
  <si>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</si>
  <si>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</si>
  <si>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</si>
  <si>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</si>
  <si>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</si>
  <si>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</si>
  <si>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</si>
  <si>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</si>
  <si>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</si>
  <si>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</si>
  <si>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</si>
  <si>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</si>
  <si>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</si>
  <si>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</si>
  <si>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</si>
  <si>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</si>
  <si>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</si>
  <si>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</si>
  <si>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</si>
  <si>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</si>
  <si>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</si>
  <si>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</si>
  <si>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</si>
  <si>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</si>
  <si>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</si>
  <si>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</si>
  <si>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</si>
  <si>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</si>
  <si>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</si>
  <si>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</si>
  <si>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</si>
  <si>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</si>
  <si>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</si>
  <si>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</si>
  <si>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</si>
  <si>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</si>
  <si>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</si>
  <si>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</si>
  <si>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</si>
  <si>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</si>
  <si>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</si>
  <si>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</si>
  <si>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</si>
  <si>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</si>
  <si>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</si>
  <si>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</si>
  <si>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</si>
  <si>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</si>
  <si>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</si>
  <si>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</si>
  <si>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</si>
  <si>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</si>
  <si>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</si>
  <si>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</si>
  <si>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</si>
  <si>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</si>
  <si>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</si>
  <si>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</si>
  <si>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</si>
  <si>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</si>
  <si>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</si>
  <si>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</si>
  <si>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</si>
  <si>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</si>
  <si>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</si>
  <si>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</si>
  <si>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</si>
  <si>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</si>
  <si>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</si>
  <si>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</si>
  <si>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</si>
  <si>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</si>
  <si>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</si>
  <si>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</si>
  <si>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</si>
  <si>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</si>
  <si>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</si>
  <si>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</si>
  <si>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</si>
  <si>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</si>
  <si>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</si>
  <si>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</si>
  <si>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</si>
  <si>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</si>
  <si>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</si>
  <si>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</si>
  <si>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</si>
  <si>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</si>
  <si>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</si>
  <si>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</si>
  <si>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</si>
  <si>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</si>
  <si>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</si>
  <si>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</si>
  <si>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</si>
  <si>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</si>
  <si>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</si>
  <si>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</si>
  <si>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</si>
  <si>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</si>
  <si>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</si>
  <si>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</si>
  <si>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</si>
  <si>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</si>
  <si>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</si>
  <si>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</si>
  <si>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</si>
  <si>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</si>
  <si>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</si>
  <si>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</si>
  <si>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</si>
  <si>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</si>
  <si>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</si>
  <si>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</si>
  <si>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</si>
  <si>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</si>
  <si>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</si>
  <si>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</si>
  <si>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</si>
  <si>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</si>
  <si>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</si>
  <si>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</si>
  <si>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</si>
  <si>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</si>
  <si>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</si>
  <si>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</si>
  <si>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</si>
  <si>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</si>
  <si>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</si>
  <si>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</si>
  <si>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</si>
  <si>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</si>
  <si>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</si>
  <si>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</si>
  <si>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</si>
  <si>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</si>
  <si>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</si>
  <si>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</si>
  <si>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</si>
  <si>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</si>
  <si>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</si>
  <si>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</si>
  <si>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</si>
  <si>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</si>
  <si>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</si>
  <si>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</si>
  <si>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</si>
  <si>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</si>
  <si>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</si>
  <si>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</si>
  <si>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</si>
  <si>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</si>
  <si>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</si>
  <si>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</si>
  <si>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</si>
  <si>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</si>
  <si>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</si>
  <si>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</si>
  <si>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</si>
  <si>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</si>
  <si>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</si>
  <si>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</si>
  <si>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</si>
  <si>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</si>
  <si>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</si>
  <si>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</si>
  <si>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</si>
  <si>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</si>
  <si>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</si>
  <si>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</si>
  <si>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</si>
  <si>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</si>
  <si>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</si>
  <si>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</si>
  <si>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</si>
  <si>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</si>
  <si>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</si>
  <si>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</si>
  <si>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</si>
  <si>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</si>
  <si>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</si>
  <si>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</si>
  <si>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</si>
  <si>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</si>
  <si>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</si>
  <si>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</si>
  <si>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</si>
  <si>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</si>
  <si>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</si>
  <si>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</si>
  <si>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</si>
  <si>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</si>
  <si>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</si>
  <si>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</si>
  <si>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</si>
  <si>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</si>
  <si>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</si>
  <si>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</si>
  <si>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</si>
  <si>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</si>
  <si>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</si>
  <si>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</si>
  <si>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</si>
  <si>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</si>
  <si>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</si>
  <si>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</si>
  <si>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</si>
  <si>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</si>
  <si>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</si>
  <si>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</si>
  <si>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</si>
  <si>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</si>
  <si>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</si>
  <si>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</si>
  <si>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</si>
  <si>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</si>
  <si>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</si>
  <si>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</si>
  <si>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</si>
  <si>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</si>
  <si>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</si>
  <si>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</si>
  <si>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</si>
  <si>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</si>
  <si>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</si>
  <si>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</si>
  <si>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</si>
  <si>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</si>
  <si>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</si>
  <si>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</si>
  <si>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</si>
  <si>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</si>
  <si>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</si>
  <si>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</si>
  <si>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</si>
  <si>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</si>
  <si>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</si>
  <si>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</si>
  <si>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</si>
  <si>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</si>
  <si>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</si>
  <si>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</si>
  <si>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</si>
  <si>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</si>
  <si>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</si>
  <si>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</si>
  <si>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</si>
  <si>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</si>
  <si>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</si>
  <si>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</si>
  <si>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</si>
  <si>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</si>
  <si>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</si>
  <si>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</si>
  <si>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</si>
  <si>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</si>
  <si>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</si>
  <si>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</si>
  <si>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</si>
  <si>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</si>
  <si>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</si>
  <si>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</si>
  <si>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</si>
  <si>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</si>
  <si>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</si>
  <si>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</si>
  <si>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</si>
  <si>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</si>
  <si>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</si>
  <si>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</si>
  <si>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</si>
  <si>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</si>
  <si>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</si>
  <si>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</si>
  <si>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</si>
  <si>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</si>
  <si>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</si>
  <si>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</si>
  <si>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</si>
  <si>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</si>
  <si>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</si>
  <si>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</si>
  <si>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</si>
  <si>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</si>
  <si>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</si>
  <si>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</si>
  <si>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</si>
  <si>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</si>
  <si>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</si>
  <si>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</si>
  <si>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</si>
  <si>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</si>
  <si>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</si>
  <si>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</si>
  <si>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</si>
  <si>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</si>
  <si>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</si>
  <si>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</si>
  <si>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</si>
  <si>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</si>
  <si>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</si>
  <si>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</si>
  <si>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</si>
  <si>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</si>
  <si>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</si>
  <si>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</si>
  <si>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</si>
  <si>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</si>
  <si>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</si>
  <si>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</si>
  <si>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</si>
  <si>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</si>
  <si>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</si>
  <si>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</si>
  <si>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</si>
  <si>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</si>
  <si>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</si>
  <si>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</si>
  <si>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</si>
  <si>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</si>
  <si>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</si>
  <si>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</si>
  <si>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</si>
  <si>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</si>
  <si>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</si>
  <si>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</si>
  <si>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</si>
  <si>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</si>
  <si>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</si>
  <si>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</si>
  <si>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</si>
  <si>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</si>
  <si>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</si>
  <si>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</si>
  <si>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</si>
  <si>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</si>
  <si>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</si>
  <si>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</si>
  <si>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</si>
  <si>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</si>
  <si>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</si>
  <si>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</si>
  <si>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</si>
  <si>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</si>
  <si>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</si>
  <si>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</si>
  <si>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</si>
  <si>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</si>
  <si>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</si>
  <si>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</si>
  <si>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</si>
  <si>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</si>
  <si>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</si>
  <si>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</si>
  <si>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</si>
  <si>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</si>
  <si>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</si>
  <si>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</si>
  <si>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</si>
  <si>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</si>
  <si>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</si>
  <si>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</si>
  <si>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</si>
  <si>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</si>
  <si>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</si>
  <si>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</si>
  <si>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</si>
  <si>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</si>
  <si>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</si>
  <si>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</si>
  <si>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</si>
  <si>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</si>
  <si>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</si>
  <si>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</si>
  <si>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</si>
  <si>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</si>
  <si>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</si>
  <si>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</si>
  <si>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</si>
  <si>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</si>
  <si>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</si>
  <si>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</si>
  <si>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</si>
  <si>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</si>
  <si>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</si>
  <si>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</si>
  <si>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</si>
  <si>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</si>
  <si>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</si>
  <si>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</si>
  <si>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</si>
  <si>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</si>
  <si>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</si>
  <si>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</si>
  <si>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</si>
  <si>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</si>
  <si>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</si>
  <si>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</si>
  <si>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</si>
  <si>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</si>
  <si>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</si>
  <si>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</si>
  <si>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</si>
  <si>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</si>
  <si>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</si>
  <si>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</si>
  <si>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</si>
  <si>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</si>
  <si>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</si>
  <si>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</si>
  <si>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</si>
  <si>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</si>
  <si>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</si>
  <si>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</si>
  <si>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</si>
  <si>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</si>
  <si>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</si>
  <si>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</si>
  <si>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</si>
  <si>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</si>
  <si>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</si>
  <si>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</si>
  <si>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</si>
  <si>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</si>
  <si>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</si>
  <si>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</si>
  <si>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</si>
  <si>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</si>
  <si>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</si>
  <si>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</si>
  <si>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</si>
  <si>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</si>
  <si>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</si>
  <si>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</si>
  <si>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</si>
  <si>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</si>
  <si>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</si>
  <si>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</si>
  <si>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</si>
  <si>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</si>
  <si>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</si>
  <si>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</si>
  <si>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</si>
  <si>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</si>
  <si>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</si>
  <si>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</si>
  <si>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</si>
  <si>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</si>
  <si>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</si>
  <si>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</si>
  <si>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</si>
  <si>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</si>
  <si>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</si>
  <si>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</si>
  <si>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</si>
  <si>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</si>
  <si>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</si>
  <si>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</si>
  <si>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</si>
  <si>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</si>
  <si>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</si>
  <si>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</si>
  <si>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</si>
  <si>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</si>
  <si>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</si>
  <si>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</si>
  <si>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</si>
  <si>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</si>
  <si>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</si>
  <si>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</si>
  <si>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</si>
  <si>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</si>
  <si>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</si>
  <si>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</si>
  <si>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</si>
  <si>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</si>
  <si>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</si>
  <si>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</si>
  <si>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</si>
  <si>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</si>
  <si>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</si>
  <si>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</si>
  <si>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</si>
  <si>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</si>
  <si>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</si>
  <si>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</si>
  <si>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</si>
  <si>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</si>
  <si>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</si>
  <si>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</si>
  <si>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</si>
  <si>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</si>
  <si>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</si>
  <si>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</si>
  <si>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</si>
  <si>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</si>
  <si>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</si>
  <si>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</si>
  <si>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</si>
  <si>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</si>
  <si>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</si>
  <si>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</si>
  <si>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</si>
  <si>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</si>
  <si>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</si>
  <si>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</si>
  <si>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</si>
  <si>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</si>
  <si>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</si>
  <si>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</si>
  <si>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</si>
  <si>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</si>
  <si>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</si>
  <si>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</si>
  <si>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</si>
  <si>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</si>
  <si>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</si>
  <si>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</si>
  <si>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</si>
  <si>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</si>
  <si>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</si>
  <si>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</si>
  <si>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</si>
  <si>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</si>
  <si>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</si>
  <si>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</si>
  <si>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</si>
  <si>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</si>
  <si>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</si>
  <si>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</si>
  <si>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</si>
  <si>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</si>
  <si>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</si>
  <si>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</si>
  <si>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</si>
  <si>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</si>
  <si>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</si>
  <si>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</si>
  <si>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</si>
  <si>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</si>
  <si>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</si>
  <si>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</si>
  <si>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</si>
  <si>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</si>
  <si>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</si>
  <si>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</si>
  <si>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</si>
  <si>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</si>
  <si>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</si>
  <si>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</si>
  <si>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</si>
  <si>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</si>
  <si>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</si>
  <si>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</si>
  <si>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</si>
  <si>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</si>
  <si>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</si>
  <si>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</si>
  <si>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</si>
  <si>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</si>
  <si>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</si>
  <si>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</si>
  <si>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</si>
  <si>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</si>
  <si>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</si>
  <si>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</si>
  <si>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</si>
  <si>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</si>
  <si>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</si>
  <si>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</si>
  <si>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</si>
  <si>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</si>
  <si>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</si>
  <si>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</si>
  <si>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</si>
  <si>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</si>
  <si>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</si>
  <si>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</si>
  <si>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</si>
  <si>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</si>
  <si>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</si>
  <si>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</si>
  <si>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</si>
  <si>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</si>
  <si>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</si>
  <si>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</si>
  <si>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</si>
  <si>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</si>
  <si>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</si>
  <si>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</si>
  <si>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</si>
  <si>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</si>
  <si>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</si>
  <si>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</si>
  <si>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</si>
  <si>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</si>
  <si>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</si>
  <si>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</si>
  <si>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</si>
  <si>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</si>
  <si>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</si>
  <si>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</si>
  <si>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</si>
  <si>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</si>
  <si>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</si>
  <si>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</si>
  <si>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</si>
  <si>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</si>
  <si>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</si>
  <si>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</si>
  <si>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</si>
  <si>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</si>
  <si>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</si>
  <si>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</si>
  <si>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</si>
  <si>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</si>
  <si>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</si>
  <si>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</si>
  <si>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</si>
  <si>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</si>
  <si>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</si>
  <si>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</si>
  <si>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</si>
  <si>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</si>
  <si>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</si>
  <si>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</si>
  <si>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</si>
  <si>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</si>
  <si>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</si>
  <si>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</si>
  <si>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</si>
  <si>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</si>
  <si>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</si>
  <si>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</si>
  <si>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</si>
  <si>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</si>
  <si>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</si>
  <si>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</si>
  <si>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</si>
  <si>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</si>
  <si>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</si>
  <si>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</si>
  <si>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</si>
  <si>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</si>
  <si>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</si>
  <si>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</si>
  <si>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</si>
  <si>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</si>
  <si>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</si>
  <si>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</si>
  <si>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</si>
  <si>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</si>
  <si>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</si>
  <si>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</si>
  <si>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</si>
  <si>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</si>
  <si>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</si>
  <si>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</si>
  <si>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</si>
  <si>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</si>
  <si>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</si>
  <si>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</si>
  <si>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</si>
  <si>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</si>
  <si>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</si>
  <si>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</si>
  <si>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</si>
  <si>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</si>
  <si>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</si>
  <si>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</si>
  <si>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</si>
  <si>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</si>
  <si>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</si>
  <si>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</si>
  <si>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</si>
  <si>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</si>
  <si>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</si>
  <si>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</si>
  <si>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</si>
  <si>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</si>
  <si>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</si>
  <si>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</si>
  <si>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</si>
  <si>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</si>
  <si>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</si>
  <si>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</si>
  <si>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</si>
  <si>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</si>
  <si>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</si>
  <si>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</si>
  <si>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</si>
  <si>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</si>
  <si>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</si>
  <si>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</si>
  <si>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</si>
  <si>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</si>
  <si>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</si>
  <si>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</si>
  <si>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</si>
  <si>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</si>
  <si>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</si>
  <si>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</si>
  <si>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</si>
  <si>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</si>
  <si>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</si>
  <si>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</si>
  <si>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</si>
  <si>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</si>
  <si>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</si>
  <si>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</si>
  <si>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</si>
  <si>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</si>
  <si>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</si>
  <si>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</si>
  <si>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</si>
  <si>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</si>
  <si>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</si>
  <si>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</si>
  <si>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</si>
  <si>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</si>
  <si>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</si>
  <si>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</si>
  <si>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</si>
  <si>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</si>
  <si>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</si>
  <si>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</si>
  <si>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</si>
  <si>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</si>
  <si>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</si>
  <si>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</si>
  <si>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</si>
  <si>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</si>
  <si>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</si>
  <si>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</si>
  <si>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</si>
  <si>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</si>
  <si>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</si>
  <si>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</si>
  <si>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</si>
  <si>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</si>
  <si>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</si>
  <si>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</si>
  <si>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</si>
  <si>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</si>
  <si>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</si>
  <si>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</si>
  <si>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</si>
  <si>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</si>
  <si>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</si>
  <si>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</si>
  <si>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</si>
  <si>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</si>
  <si>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</si>
  <si>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</si>
  <si>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</si>
  <si>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</si>
  <si>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</si>
  <si>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</si>
  <si>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</si>
  <si>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</si>
  <si>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</si>
  <si>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</si>
  <si>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</si>
  <si>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</si>
  <si>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</si>
  <si>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</si>
  <si>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</si>
  <si>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</si>
  <si>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</si>
  <si>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</si>
  <si>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</si>
  <si>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</si>
  <si>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</si>
  <si>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</si>
  <si>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</si>
  <si>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</si>
  <si>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</si>
  <si>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</si>
  <si>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</si>
  <si>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</si>
  <si>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</si>
  <si>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</si>
  <si>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</si>
  <si>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</si>
  <si>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</si>
  <si>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</si>
  <si>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</si>
  <si>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</si>
  <si>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</si>
  <si>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</si>
  <si>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</si>
  <si>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</si>
  <si>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</si>
  <si>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</si>
  <si>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</si>
  <si>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</si>
  <si>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</si>
  <si>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</si>
  <si>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</si>
  <si>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</si>
  <si>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</si>
  <si>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</si>
  <si>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</si>
  <si>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</si>
  <si>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</si>
  <si>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</si>
  <si>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</si>
  <si>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</si>
  <si>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</si>
  <si>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</si>
  <si>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</si>
  <si>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</si>
  <si>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</si>
  <si>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</si>
  <si>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</si>
  <si>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</si>
  <si>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</si>
  <si>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</si>
  <si>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</si>
  <si>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</si>
  <si>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</si>
  <si>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</si>
  <si>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</si>
  <si>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</si>
  <si>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</si>
  <si>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</si>
  <si>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</si>
  <si>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</si>
  <si>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</si>
  <si>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</si>
  <si>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</si>
  <si>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</si>
  <si>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</si>
  <si>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</si>
  <si>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</si>
  <si>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</si>
  <si>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</si>
  <si>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</si>
  <si>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</si>
  <si>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</si>
  <si>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</si>
  <si>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</si>
  <si>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</si>
  <si>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</si>
  <si>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</si>
  <si>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</si>
  <si>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</si>
  <si>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</si>
  <si>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</si>
  <si>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</si>
  <si>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</si>
  <si>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</si>
  <si>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</si>
  <si>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</si>
  <si>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</si>
  <si>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</si>
  <si>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</si>
  <si>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</si>
  <si>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</si>
  <si>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</si>
  <si>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</si>
  <si>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</si>
  <si>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</si>
  <si>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</si>
  <si>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</si>
  <si>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</si>
  <si>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</si>
  <si>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</si>
  <si>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</si>
  <si>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</si>
  <si>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</si>
  <si>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</si>
  <si>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</si>
  <si>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</si>
  <si>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</si>
  <si>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</si>
  <si>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</si>
  <si>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</si>
  <si>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</si>
  <si>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</si>
  <si>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</si>
  <si>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</si>
  <si>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</si>
  <si>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</si>
  <si>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</si>
  <si>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</si>
  <si>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</si>
  <si>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</si>
  <si>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</si>
  <si>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</si>
  <si>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</si>
  <si>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</si>
  <si>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</si>
  <si>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</si>
  <si>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</si>
  <si>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</si>
  <si>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</si>
  <si>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</si>
  <si>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</si>
  <si>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</si>
  <si>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</si>
  <si>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</si>
  <si>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</si>
  <si>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</si>
  <si>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</si>
  <si>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</si>
  <si>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</si>
  <si>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</si>
  <si>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</si>
  <si>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</si>
  <si>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</si>
  <si>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</si>
  <si>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</si>
  <si>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</si>
  <si>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</si>
  <si>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</si>
  <si>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</si>
  <si>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</si>
  <si>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</si>
  <si>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</si>
  <si>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</si>
  <si>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</si>
  <si>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</si>
  <si>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</si>
  <si>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</si>
  <si>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</si>
  <si>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</si>
  <si>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</si>
  <si>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</si>
  <si>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</si>
  <si>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</si>
  <si>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</si>
  <si>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</si>
  <si>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</si>
  <si>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</si>
  <si>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</si>
  <si>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</si>
  <si>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</si>
  <si>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</si>
  <si>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</si>
  <si>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</si>
  <si>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</si>
  <si>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</si>
  <si>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</si>
  <si>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</si>
  <si>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</si>
  <si>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</si>
  <si>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</si>
  <si>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</si>
  <si>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</si>
  <si>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</si>
  <si>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</si>
  <si>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</si>
  <si>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</si>
  <si>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</si>
  <si>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</si>
  <si>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</si>
  <si>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</si>
  <si>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</si>
  <si>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</si>
  <si>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</si>
  <si>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</si>
  <si>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</si>
  <si>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</si>
  <si>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</si>
  <si>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</si>
  <si>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</si>
  <si>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</si>
  <si>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</si>
  <si>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</si>
  <si>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</si>
  <si>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</si>
  <si>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</si>
  <si>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</si>
  <si>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</si>
  <si>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</si>
  <si>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</si>
  <si>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</si>
  <si>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</si>
  <si>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</si>
  <si>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</si>
  <si>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</si>
  <si>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</si>
  <si>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</si>
  <si>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</si>
  <si>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</si>
  <si>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</si>
  <si>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</si>
  <si>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</si>
  <si>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</si>
  <si>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</si>
  <si>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</si>
  <si>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</si>
  <si>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</si>
  <si>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</si>
  <si>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</si>
  <si>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</si>
  <si>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</si>
  <si>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</si>
  <si>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</si>
  <si>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</si>
  <si>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</si>
  <si>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</si>
  <si>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</si>
  <si>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</si>
  <si>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</si>
  <si>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</si>
  <si>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</si>
  <si>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</si>
  <si>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</si>
  <si>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</si>
  <si>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</si>
  <si>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</si>
  <si>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</si>
  <si>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</si>
  <si>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</si>
  <si>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</si>
  <si>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</si>
  <si>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</si>
  <si>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</si>
  <si>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</si>
  <si>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</si>
  <si>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</si>
  <si>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</si>
  <si>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</si>
  <si>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</si>
  <si>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</si>
  <si>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</si>
  <si>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</si>
  <si>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</si>
  <si>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</si>
  <si>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</si>
  <si>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</si>
  <si>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</si>
  <si>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</si>
  <si>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</si>
  <si>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</si>
  <si>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</si>
  <si>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</si>
  <si>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</si>
  <si>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</si>
  <si>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</si>
  <si>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</si>
  <si>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</si>
  <si>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</si>
  <si>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</si>
  <si>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</si>
  <si>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</si>
  <si>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</si>
  <si>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</si>
  <si>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</si>
  <si>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</si>
  <si>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</si>
  <si>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</si>
  <si>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</si>
  <si>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</si>
  <si>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</si>
  <si>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</si>
  <si>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</si>
  <si>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</si>
  <si>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</si>
  <si>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</si>
  <si>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</si>
  <si>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</si>
  <si>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</si>
  <si>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</si>
  <si>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</si>
  <si>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</si>
  <si>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</si>
  <si>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</si>
  <si>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</si>
  <si>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</si>
  <si>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</si>
  <si>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</si>
  <si>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</si>
  <si>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</si>
  <si>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</si>
  <si>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</si>
  <si>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</si>
  <si>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</si>
  <si>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</si>
  <si>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</si>
  <si>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</si>
  <si>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</si>
  <si>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</si>
  <si>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</si>
  <si>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</si>
  <si>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</si>
  <si>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</si>
  <si>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</si>
  <si>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</si>
  <si>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</si>
  <si>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</si>
  <si>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</si>
  <si>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</si>
  <si>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</si>
  <si>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</si>
  <si>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</si>
  <si>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</si>
  <si>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</si>
  <si>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</si>
  <si>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</si>
  <si>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</si>
  <si>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</si>
  <si>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</si>
  <si>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</si>
  <si>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</si>
  <si>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</si>
  <si>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</si>
  <si>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</si>
  <si>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</si>
  <si>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</si>
  <si>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</si>
  <si>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</si>
  <si>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</si>
  <si>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</si>
  <si>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</si>
  <si>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</si>
  <si>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</si>
  <si>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</si>
  <si>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</si>
  <si>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</si>
  <si>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</si>
  <si>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</si>
  <si>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</si>
  <si>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</si>
  <si>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</si>
  <si>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</si>
  <si>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</si>
  <si>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</si>
  <si>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</si>
  <si>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</si>
  <si>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</si>
  <si>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</si>
  <si>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</si>
  <si>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</si>
  <si>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</si>
  <si>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</si>
  <si>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</si>
  <si>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</si>
  <si>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</si>
  <si>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</si>
  <si>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</si>
  <si>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</si>
  <si>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</si>
  <si>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</si>
  <si>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</si>
  <si>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</si>
  <si>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</si>
  <si>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</si>
  <si>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</si>
  <si>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</si>
  <si>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</si>
  <si>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</si>
  <si>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</si>
  <si>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</si>
  <si>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</si>
  <si>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</si>
  <si>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</si>
  <si>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</si>
  <si>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</si>
  <si>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</si>
  <si>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</si>
  <si>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</si>
  <si>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</si>
  <si>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</si>
  <si>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</si>
  <si>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</si>
  <si>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</si>
  <si>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</si>
  <si>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</si>
  <si>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</si>
  <si>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</si>
  <si>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</si>
  <si>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</si>
  <si>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</si>
  <si>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</si>
  <si>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</si>
  <si>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</si>
  <si>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</si>
  <si>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</si>
  <si>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</si>
  <si>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</si>
  <si>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</si>
  <si>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</si>
  <si>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</si>
  <si>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</si>
  <si>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</si>
  <si>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</si>
  <si>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</si>
  <si>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</si>
  <si>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</si>
  <si>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</si>
  <si>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</si>
  <si>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</si>
  <si>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</si>
  <si>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</si>
  <si>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</si>
  <si>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</si>
  <si>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</si>
  <si>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</si>
  <si>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</si>
  <si>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</si>
  <si>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</si>
  <si>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</si>
  <si>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</si>
  <si>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</si>
  <si>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</si>
  <si>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</si>
  <si>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</si>
  <si>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</si>
  <si>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</si>
  <si>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</si>
  <si>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</si>
  <si>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</si>
  <si>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</si>
  <si>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</si>
  <si>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</si>
  <si>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</si>
  <si>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</si>
  <si>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</si>
  <si>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</si>
  <si>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</si>
  <si>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</si>
  <si>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</si>
  <si>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</si>
  <si>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</si>
  <si>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</si>
  <si>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</si>
  <si>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</si>
  <si>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</si>
  <si>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</si>
  <si>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</si>
  <si>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</si>
  <si>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</si>
  <si>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</si>
  <si>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</si>
  <si>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</si>
  <si>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</si>
  <si>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</si>
  <si>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</si>
  <si>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</si>
  <si>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</si>
  <si>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</si>
  <si>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</si>
  <si>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</si>
  <si>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</si>
  <si>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</si>
  <si>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</si>
  <si>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</si>
  <si>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</si>
  <si>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</si>
  <si>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</si>
  <si>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</si>
  <si>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</si>
  <si>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</si>
  <si>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</si>
  <si>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</si>
  <si>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</si>
  <si>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</si>
  <si>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</si>
  <si>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</si>
  <si>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</si>
  <si>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</si>
  <si>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</si>
  <si>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</si>
  <si>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</si>
  <si>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</si>
  <si>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</si>
  <si>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</si>
  <si>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</si>
  <si>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</si>
  <si>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</si>
  <si>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</si>
  <si>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</si>
  <si>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</si>
  <si>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</si>
  <si>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</si>
  <si>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</si>
  <si>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</si>
  <si>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</si>
  <si>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</si>
  <si>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</si>
  <si>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</si>
  <si>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</si>
  <si>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</si>
  <si>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</si>
  <si>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</si>
  <si>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</si>
  <si>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</si>
  <si>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</si>
  <si>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</si>
  <si>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</si>
  <si>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</si>
  <si>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</si>
  <si>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</si>
  <si>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</si>
  <si>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</si>
  <si>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</si>
  <si>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</si>
  <si>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</si>
  <si>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</si>
  <si>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</si>
  <si>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</si>
  <si>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</si>
  <si>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</si>
  <si>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</si>
  <si>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</si>
  <si>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</si>
  <si>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</si>
  <si>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</si>
  <si>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</si>
  <si>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</si>
  <si>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</si>
  <si>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</si>
  <si>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</si>
  <si>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</si>
  <si>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</si>
  <si>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</si>
  <si>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</si>
  <si>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</si>
  <si>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</si>
  <si>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</si>
  <si>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</si>
  <si>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</si>
  <si>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</si>
  <si>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</si>
  <si>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</si>
  <si>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</si>
  <si>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</si>
  <si>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</si>
  <si>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</si>
  <si>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</si>
  <si>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</si>
  <si>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</si>
  <si>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</si>
  <si>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</si>
  <si>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</si>
  <si>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</si>
  <si>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</si>
  <si>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</si>
  <si>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</si>
  <si>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</si>
  <si>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</si>
  <si>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</si>
  <si>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</si>
  <si>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</si>
  <si>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</si>
  <si>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</si>
  <si>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</si>
  <si>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</si>
  <si>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</si>
  <si>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</si>
  <si>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</si>
  <si>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</si>
  <si>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</si>
  <si>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</si>
  <si>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</si>
  <si>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</si>
  <si>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</si>
  <si>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</si>
  <si>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</si>
  <si>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</si>
  <si>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</si>
  <si>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</si>
  <si>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</si>
  <si>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</si>
  <si>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</si>
  <si>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</si>
  <si>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</si>
  <si>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</si>
  <si>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</si>
  <si>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</si>
  <si>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</si>
  <si>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</si>
  <si>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</si>
  <si>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</si>
  <si>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</si>
  <si>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</si>
  <si>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</si>
  <si>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</si>
  <si>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</si>
  <si>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</si>
  <si>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</si>
  <si>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</si>
  <si>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</si>
  <si>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</si>
  <si>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</si>
  <si>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</si>
  <si>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</si>
  <si>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</si>
  <si>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</si>
  <si>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</si>
  <si>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</si>
  <si>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</si>
  <si>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</si>
  <si>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</si>
  <si>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</si>
  <si>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</si>
  <si>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</si>
  <si>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</si>
  <si>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</si>
  <si>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</si>
  <si>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</si>
  <si>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</si>
  <si>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</si>
  <si>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</si>
  <si>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</si>
  <si>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</si>
  <si>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</si>
  <si>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</si>
  <si>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</si>
  <si>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</si>
  <si>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</si>
  <si>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</si>
  <si>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</si>
  <si>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</si>
  <si>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</si>
  <si>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</si>
  <si>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</si>
  <si>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</si>
  <si>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</si>
  <si>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</si>
  <si>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</si>
  <si>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</si>
  <si>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</si>
  <si>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</si>
  <si>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</si>
  <si>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</si>
  <si>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</si>
  <si>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</si>
  <si>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</si>
  <si>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</si>
  <si>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</si>
  <si>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</si>
  <si>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</si>
  <si>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</si>
  <si>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</si>
  <si>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</si>
  <si>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</si>
  <si>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</si>
  <si>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</si>
  <si>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</si>
  <si>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</si>
  <si>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</si>
  <si>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</si>
  <si>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</si>
  <si>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</si>
  <si>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</si>
  <si>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</si>
  <si>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</si>
  <si>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</si>
  <si>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</si>
  <si>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</si>
  <si>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</si>
  <si>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</si>
  <si>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</si>
  <si>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</si>
  <si>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</si>
  <si>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</si>
  <si>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</si>
  <si>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</si>
  <si>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</si>
  <si>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</si>
  <si>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</si>
  <si>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</si>
  <si>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</si>
  <si>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</si>
  <si>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</si>
  <si>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</si>
  <si>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</si>
  <si>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</si>
  <si>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</si>
  <si>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</si>
  <si>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</si>
  <si>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</si>
  <si>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</si>
  <si>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</si>
  <si>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</si>
  <si>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</si>
  <si>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</si>
  <si>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</si>
  <si>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</si>
  <si>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</si>
  <si>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</si>
  <si>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</si>
  <si>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</si>
  <si>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</si>
  <si>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</si>
  <si>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</si>
  <si>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</si>
  <si>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</si>
  <si>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</si>
  <si>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</si>
  <si>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</si>
  <si>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</si>
  <si>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</si>
  <si>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</si>
  <si>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</si>
  <si>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</si>
  <si>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</si>
  <si>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</si>
  <si>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</si>
  <si>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</si>
  <si>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</si>
  <si>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</si>
  <si>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</si>
  <si>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</si>
  <si>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</si>
  <si>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</si>
  <si>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</si>
  <si>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</si>
  <si>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</si>
  <si>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</si>
  <si>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</si>
  <si>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</si>
  <si>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</si>
  <si>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</si>
  <si>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</si>
  <si>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</si>
  <si>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</si>
  <si>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</si>
  <si>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</si>
  <si>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</si>
  <si>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</si>
  <si>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</si>
  <si>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</si>
  <si>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</si>
  <si>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</si>
  <si>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</si>
  <si>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</si>
  <si>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</si>
  <si>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</si>
  <si>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</si>
  <si>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</si>
  <si>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</si>
  <si>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</si>
  <si>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</si>
  <si>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</si>
  <si>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</si>
  <si>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</si>
  <si>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</si>
  <si>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</si>
  <si>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</si>
  <si>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</si>
  <si>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</si>
  <si>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</si>
  <si>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</si>
  <si>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</si>
  <si>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</si>
  <si>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</si>
  <si>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</si>
  <si>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</si>
  <si>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</si>
  <si>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</si>
  <si>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</si>
  <si>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</si>
  <si>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</si>
  <si>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</si>
  <si>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</si>
  <si>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</si>
  <si>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</si>
  <si>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</si>
  <si>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</si>
  <si>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</si>
  <si>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</si>
  <si>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</si>
  <si>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</si>
  <si>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</si>
  <si>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</si>
  <si>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</si>
  <si>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</si>
  <si>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</si>
  <si>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</si>
  <si>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</si>
  <si>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</si>
  <si>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</si>
  <si>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</si>
  <si>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</si>
  <si>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</si>
  <si>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</si>
  <si>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</si>
  <si>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</si>
  <si>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</si>
  <si>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</si>
  <si>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</si>
  <si>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</si>
  <si>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</si>
  <si>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</si>
  <si>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</si>
  <si>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</si>
  <si>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</si>
  <si>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</si>
  <si>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</si>
  <si>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</si>
  <si>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</si>
  <si>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</si>
  <si>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</si>
  <si>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</si>
  <si>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</si>
  <si>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</si>
  <si>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</si>
  <si>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</si>
  <si>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</si>
  <si>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</si>
  <si>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</si>
  <si>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</si>
  <si>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</si>
  <si>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</si>
  <si>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</si>
  <si>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</si>
  <si>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</si>
  <si>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</si>
  <si>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</si>
  <si>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</si>
  <si>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</si>
  <si>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</si>
  <si>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</si>
  <si>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</si>
  <si>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</si>
  <si>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</si>
  <si>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</si>
  <si>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</si>
  <si>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</si>
  <si>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</si>
  <si>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</si>
  <si>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</si>
  <si>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</si>
  <si>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</si>
  <si>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</si>
  <si>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</si>
  <si>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</si>
  <si>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</si>
  <si>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</si>
  <si>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</si>
  <si>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</si>
  <si>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</si>
  <si>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</si>
  <si>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</si>
  <si>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</si>
  <si>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</si>
  <si>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</si>
  <si>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</si>
  <si>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</si>
  <si>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</si>
  <si>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</si>
  <si>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</si>
  <si>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</si>
  <si>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</si>
  <si>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</si>
  <si>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</si>
  <si>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</si>
  <si>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</si>
  <si>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</si>
  <si>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</si>
  <si>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</si>
  <si>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</si>
  <si>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</si>
  <si>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</si>
  <si>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</si>
  <si>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</si>
  <si>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</si>
  <si>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</si>
  <si>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</si>
  <si>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</si>
  <si>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</si>
  <si>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</si>
  <si>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</si>
  <si>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</si>
  <si>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</si>
  <si>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</si>
  <si>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</si>
  <si>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</si>
  <si>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</si>
  <si>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</si>
  <si>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</si>
  <si>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</si>
  <si>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</si>
  <si>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</si>
  <si>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</si>
  <si>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</si>
  <si>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</si>
  <si>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</si>
  <si>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</si>
  <si>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</si>
  <si>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</si>
  <si>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</si>
  <si>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</si>
  <si>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</si>
  <si>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</si>
  <si>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</si>
  <si>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</si>
  <si>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</si>
  <si>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</si>
  <si>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</si>
  <si>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</si>
  <si>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</si>
  <si>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</si>
  <si>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</si>
  <si>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</si>
  <si>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</si>
  <si>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</si>
  <si>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</si>
  <si>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</si>
  <si>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</si>
  <si>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</si>
  <si>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</si>
  <si>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</si>
  <si>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</si>
  <si>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</si>
  <si>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</si>
  <si>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</si>
  <si>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</si>
  <si>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</si>
  <si>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</si>
  <si>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</si>
  <si>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</si>
  <si>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</si>
  <si>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</si>
  <si>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</si>
  <si>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</si>
  <si>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</si>
  <si>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</si>
  <si>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</si>
  <si>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</si>
  <si>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</si>
  <si>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</si>
  <si>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</si>
  <si>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</si>
  <si>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</si>
  <si>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</si>
  <si>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</si>
  <si>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</si>
  <si>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</si>
  <si>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</si>
  <si>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</si>
  <si>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</si>
  <si>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</si>
  <si>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</si>
  <si>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</si>
  <si>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</si>
  <si>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</si>
  <si>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</si>
  <si>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</si>
  <si>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</si>
  <si>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</si>
  <si>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</si>
  <si>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</si>
  <si>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</si>
  <si>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</si>
  <si>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</si>
  <si>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</si>
  <si>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</si>
  <si>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</si>
  <si>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</si>
  <si>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</si>
  <si>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</si>
  <si>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</si>
  <si>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</si>
  <si>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</si>
  <si>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</si>
  <si>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</si>
  <si>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</si>
  <si>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</si>
  <si>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</si>
  <si>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</si>
  <si>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</si>
  <si>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</si>
  <si>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</si>
  <si>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</si>
  <si>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</si>
  <si>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</si>
  <si>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</si>
  <si>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</si>
  <si>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</si>
  <si>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</si>
  <si>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</si>
  <si>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</si>
  <si>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</si>
  <si>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</si>
  <si>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</si>
  <si>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</si>
  <si>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</si>
  <si>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</si>
  <si>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</si>
  <si>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</si>
  <si>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</si>
  <si>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</si>
  <si>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</si>
  <si>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</si>
  <si>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</si>
  <si>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</si>
  <si>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</si>
  <si>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</si>
  <si>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</si>
  <si>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</si>
  <si>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</si>
  <si>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</si>
  <si>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</si>
  <si>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</si>
  <si>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</si>
  <si>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</si>
  <si>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</si>
  <si>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</si>
  <si>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</si>
  <si>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</si>
  <si>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</si>
  <si>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</si>
  <si>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</si>
  <si>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</si>
  <si>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</si>
  <si>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</si>
  <si>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</si>
  <si>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</si>
  <si>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</si>
  <si>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</si>
  <si>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</si>
  <si>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</si>
  <si>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</si>
  <si>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</si>
  <si>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</si>
  <si>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</si>
  <si>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</si>
  <si>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</si>
  <si>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</si>
  <si>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</si>
  <si>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</si>
  <si>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</si>
  <si>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</si>
  <si>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</si>
  <si>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</si>
  <si>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</si>
  <si>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</si>
  <si>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</si>
  <si>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</si>
  <si>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</si>
  <si>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</si>
  <si>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</si>
  <si>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</si>
  <si>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</si>
  <si>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</si>
  <si>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</si>
  <si>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</si>
  <si>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</si>
  <si>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</si>
  <si>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</si>
  <si>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</si>
  <si>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</si>
  <si>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</si>
  <si>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</si>
  <si>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</si>
  <si>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</si>
  <si>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</si>
  <si>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</si>
  <si>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</si>
  <si>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</si>
  <si>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</si>
  <si>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</si>
  <si>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</si>
  <si>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</si>
  <si>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</si>
  <si>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</si>
  <si>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</si>
  <si>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</si>
  <si>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</si>
  <si>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</si>
  <si>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</si>
  <si>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</si>
  <si>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</si>
  <si>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</si>
  <si>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</si>
  <si>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</si>
  <si>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</si>
  <si>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</si>
  <si>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</si>
  <si>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</si>
  <si>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</si>
  <si>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</si>
  <si>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</si>
  <si>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</si>
  <si>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</si>
  <si>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</si>
  <si>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</si>
  <si>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</si>
  <si>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</si>
  <si>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</si>
  <si>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</si>
  <si>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</si>
  <si>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</si>
  <si>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</si>
  <si>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</si>
  <si>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</si>
  <si>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</si>
  <si>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</si>
  <si>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</si>
  <si>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</si>
  <si>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</si>
  <si>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</si>
  <si>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</si>
  <si>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</si>
  <si>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</si>
  <si>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</si>
  <si>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</si>
  <si>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</si>
  <si>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</si>
  <si>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</si>
  <si>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</si>
  <si>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</si>
  <si>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</si>
  <si>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</si>
  <si>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</si>
  <si>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</si>
  <si>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</si>
  <si>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</si>
  <si>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</si>
  <si>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</si>
  <si>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</si>
  <si>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</si>
  <si>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</si>
  <si>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</si>
  <si>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</si>
  <si>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</si>
  <si>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</si>
  <si>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</si>
  <si>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</si>
  <si>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</si>
  <si>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</si>
  <si>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</si>
  <si>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</si>
  <si>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</si>
  <si>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</si>
  <si>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</si>
  <si>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</si>
  <si>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</si>
  <si>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</si>
  <si>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</si>
  <si>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</si>
  <si>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</si>
  <si>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</si>
  <si>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</si>
  <si>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</si>
  <si>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</si>
  <si>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</si>
  <si>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</si>
  <si>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</si>
  <si>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</si>
  <si>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</si>
  <si>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</si>
  <si>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</si>
  <si>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</si>
  <si>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</si>
  <si>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</si>
  <si>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</si>
  <si>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</si>
  <si>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</si>
  <si>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</si>
  <si>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</si>
  <si>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</si>
  <si>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</si>
  <si>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</si>
  <si>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</si>
  <si>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</si>
  <si>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</si>
  <si>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</si>
  <si>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</si>
  <si>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</si>
  <si>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</si>
  <si>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</si>
  <si>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</si>
  <si>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</si>
  <si>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</si>
  <si>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</si>
  <si>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</si>
  <si>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</si>
  <si>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</si>
  <si>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</si>
  <si>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</si>
  <si>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</si>
  <si>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</si>
  <si>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</si>
  <si>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</si>
  <si>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</si>
  <si>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</si>
  <si>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</si>
  <si>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</si>
  <si>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</si>
  <si>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</si>
  <si>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</si>
  <si>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</si>
  <si>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</si>
  <si>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</si>
  <si>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</si>
  <si>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</si>
  <si>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</si>
  <si>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</si>
  <si>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</si>
  <si>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</si>
  <si>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</si>
  <si>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</si>
  <si>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</si>
  <si>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</si>
  <si>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</si>
  <si>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</si>
  <si>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</si>
  <si>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</si>
  <si>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</si>
  <si>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</si>
  <si>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</si>
  <si>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</si>
  <si>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</si>
  <si>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</si>
  <si>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</si>
  <si>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</si>
  <si>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</si>
  <si>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</si>
  <si>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</si>
  <si>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</si>
  <si>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</si>
  <si>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</si>
  <si>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</si>
  <si>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</si>
  <si>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</si>
  <si>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</si>
  <si>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</si>
  <si>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</si>
  <si>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</si>
  <si>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</si>
  <si>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</si>
  <si>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</si>
  <si>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</si>
  <si>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</si>
  <si>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</si>
  <si>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</si>
  <si>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</si>
  <si>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</si>
  <si>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</si>
  <si>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</si>
  <si>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</si>
  <si>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</si>
  <si>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</si>
  <si>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</si>
  <si>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</si>
  <si>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</si>
  <si>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</si>
  <si>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</si>
  <si>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</si>
  <si>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</si>
  <si>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</si>
  <si>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</si>
  <si>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</si>
  <si>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</si>
  <si>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</si>
  <si>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</si>
  <si>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</si>
  <si>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</si>
  <si>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</si>
  <si>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</si>
  <si>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</si>
  <si>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</si>
  <si>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</si>
  <si>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</si>
  <si>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</si>
  <si>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</si>
  <si>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</si>
  <si>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</si>
  <si>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</si>
  <si>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</si>
  <si>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</si>
  <si>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</si>
  <si>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</si>
  <si>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</si>
  <si>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</si>
  <si>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</si>
  <si>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</si>
  <si>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</si>
  <si>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</si>
  <si>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</si>
  <si>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</si>
  <si>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</si>
  <si>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</si>
  <si>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</si>
  <si>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</si>
  <si>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</si>
  <si>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</si>
  <si>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</si>
  <si>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</si>
  <si>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</si>
  <si>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</si>
  <si>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</si>
  <si>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</si>
  <si>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</si>
  <si>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</si>
  <si>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</si>
  <si>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</si>
  <si>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</si>
  <si>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</si>
  <si>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</si>
  <si>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</si>
  <si>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</si>
  <si>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</si>
  <si>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</si>
  <si>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</si>
  <si>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</si>
  <si>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</si>
  <si>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</si>
  <si>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</si>
  <si>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</si>
  <si>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</si>
  <si>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</si>
  <si>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</si>
  <si>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</si>
  <si>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</si>
  <si>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</si>
  <si>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</si>
  <si>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</si>
  <si>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</si>
  <si>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</si>
  <si>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</si>
  <si>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</si>
  <si>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</si>
  <si>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</si>
  <si>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</si>
  <si>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</si>
  <si>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</si>
  <si>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</si>
  <si>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</si>
  <si>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</si>
  <si>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</si>
  <si>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</si>
  <si>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</si>
  <si>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</si>
  <si>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</si>
  <si>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</si>
  <si>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</si>
  <si>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</si>
  <si>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</si>
  <si>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</si>
  <si>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</si>
  <si>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</si>
  <si>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</si>
  <si>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</si>
  <si>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</si>
  <si>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</si>
  <si>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</si>
  <si>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</si>
  <si>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</si>
  <si>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</si>
  <si>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</si>
  <si>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</si>
  <si>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</si>
  <si>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</si>
  <si>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</si>
  <si>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</si>
  <si>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</si>
  <si>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</si>
  <si>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</si>
  <si>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</si>
  <si>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</si>
  <si>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</si>
  <si>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</si>
  <si>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</si>
  <si>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</si>
  <si>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</si>
  <si>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</si>
  <si>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</si>
  <si>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</si>
  <si>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</si>
  <si>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</si>
  <si>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</si>
  <si>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</si>
  <si>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</si>
  <si>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</si>
  <si>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</si>
  <si>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</si>
  <si>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</si>
  <si>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</si>
  <si>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</si>
  <si>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</si>
  <si>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</si>
  <si>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</si>
  <si>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</si>
  <si>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</si>
  <si>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</si>
  <si>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</si>
  <si>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</si>
  <si>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</si>
  <si>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</si>
  <si>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</si>
  <si>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</si>
  <si>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</si>
  <si>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</si>
  <si>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</si>
  <si>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</si>
  <si>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</si>
  <si>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</si>
  <si>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</si>
  <si>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</si>
  <si>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</si>
  <si>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</si>
  <si>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</si>
  <si>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</si>
  <si>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</si>
  <si>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</si>
  <si>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</si>
  <si>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</si>
  <si>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</si>
  <si>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</si>
  <si>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</si>
  <si>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</si>
  <si>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</si>
  <si>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</si>
  <si>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</si>
  <si>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</si>
  <si>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</si>
  <si>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</si>
  <si>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</si>
  <si>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</si>
  <si>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</si>
  <si>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</si>
  <si>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</si>
  <si>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</si>
  <si>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</si>
  <si>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</si>
  <si>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</si>
  <si>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</si>
  <si>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</si>
  <si>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</si>
  <si>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</si>
  <si>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</si>
  <si>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</si>
  <si>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</si>
  <si>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</si>
  <si>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</si>
  <si>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</si>
  <si>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</si>
  <si>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</si>
  <si>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</si>
  <si>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</si>
  <si>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</si>
  <si>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</si>
  <si>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</si>
  <si>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</si>
  <si>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</si>
  <si>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</si>
  <si>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</si>
  <si>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</si>
  <si>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</si>
  <si>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</si>
  <si>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</si>
  <si>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</si>
  <si>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</si>
  <si>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</si>
  <si>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</si>
  <si>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</si>
  <si>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</si>
  <si>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</si>
  <si>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</si>
  <si>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</si>
  <si>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</si>
  <si>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</si>
  <si>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</si>
  <si>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</si>
  <si>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</si>
  <si>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</si>
  <si>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</si>
  <si>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</si>
  <si>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</si>
  <si>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</si>
  <si>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</si>
  <si>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</si>
  <si>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</si>
  <si>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</si>
  <si>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</si>
  <si>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</si>
  <si>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</si>
  <si>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</si>
  <si>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</si>
  <si>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</si>
  <si>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</si>
  <si>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</si>
  <si>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</si>
  <si>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</si>
  <si>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</si>
  <si>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</si>
  <si>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</si>
  <si>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</si>
  <si>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</si>
  <si>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</si>
  <si>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</si>
  <si>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</si>
  <si>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</si>
  <si>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</si>
  <si>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</si>
  <si>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</si>
  <si>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</si>
  <si>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</si>
  <si>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</si>
  <si>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</si>
  <si>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</si>
  <si>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</si>
  <si>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</si>
  <si>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</si>
  <si>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</si>
  <si>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</si>
  <si>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</si>
  <si>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</si>
  <si>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</si>
  <si>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</si>
  <si>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</si>
  <si>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</si>
  <si>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</si>
  <si>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</si>
  <si>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</si>
  <si>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</si>
  <si>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</si>
  <si>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</si>
  <si>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</si>
  <si>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</si>
  <si>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</si>
  <si>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</si>
  <si>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</si>
  <si>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</si>
  <si>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</si>
  <si>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</si>
  <si>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</si>
  <si>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</si>
  <si>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</si>
  <si>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</si>
  <si>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</si>
  <si>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</si>
  <si>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</si>
  <si>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</si>
  <si>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</si>
  <si>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</si>
  <si>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</si>
  <si>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</si>
  <si>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</si>
  <si>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</si>
  <si>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</si>
  <si>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</si>
  <si>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</si>
  <si>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</si>
  <si>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</si>
  <si>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</si>
  <si>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</si>
  <si>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</si>
  <si>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</si>
  <si>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</si>
  <si>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</si>
  <si>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</si>
  <si>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</si>
  <si>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</si>
  <si>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</si>
  <si>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</si>
  <si>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</si>
  <si>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</si>
  <si>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</si>
  <si>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</si>
  <si>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</si>
  <si>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</si>
  <si>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</si>
  <si>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</si>
  <si>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</si>
  <si>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</si>
  <si>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</si>
  <si>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</si>
  <si>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</si>
  <si>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</si>
  <si>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</si>
  <si>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</si>
  <si>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</si>
  <si>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</si>
  <si>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</si>
  <si>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</si>
  <si>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</si>
  <si>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</si>
  <si>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</si>
  <si>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</si>
  <si>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</si>
  <si>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</si>
  <si>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</si>
  <si>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</si>
  <si>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</si>
  <si>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</si>
  <si>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</si>
  <si>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</si>
  <si>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</si>
  <si>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</si>
  <si>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</si>
  <si>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</si>
  <si>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</si>
  <si>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</si>
  <si>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</si>
  <si>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</si>
  <si>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</si>
  <si>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</si>
  <si>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</si>
  <si>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</si>
  <si>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</si>
  <si>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</si>
  <si>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</si>
  <si>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</si>
  <si>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</si>
  <si>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</si>
  <si>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</si>
  <si>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</si>
  <si>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</si>
  <si>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</si>
  <si>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</si>
  <si>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</si>
  <si>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</si>
  <si>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</si>
  <si>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</si>
  <si>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</si>
  <si>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</si>
  <si>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</si>
  <si>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</si>
  <si>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</si>
  <si>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</si>
  <si>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</si>
  <si>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</si>
  <si>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</si>
  <si>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</si>
  <si>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</si>
  <si>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</si>
  <si>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</si>
  <si>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</si>
  <si>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</si>
  <si>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</si>
  <si>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</si>
  <si>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</si>
  <si>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</si>
  <si>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</si>
  <si>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</si>
  <si>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</si>
  <si>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</si>
  <si>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</si>
  <si>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</si>
  <si>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</si>
  <si>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</si>
  <si>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</si>
  <si>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</si>
  <si>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</si>
  <si>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</si>
  <si>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</si>
  <si>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</si>
  <si>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</si>
  <si>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</si>
  <si>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</si>
  <si>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</si>
  <si>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</si>
  <si>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</si>
  <si>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</si>
  <si>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</si>
  <si>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</si>
  <si>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</si>
  <si>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</si>
  <si>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</si>
  <si>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</si>
  <si>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</si>
  <si>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</si>
  <si>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</si>
  <si>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</si>
  <si>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</si>
  <si>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</si>
  <si>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</si>
  <si>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</si>
  <si>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</si>
  <si>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</si>
  <si>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</si>
  <si>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</si>
  <si>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</si>
  <si>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</si>
  <si>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</si>
  <si>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</si>
  <si>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</si>
  <si>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</si>
  <si>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</si>
  <si>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</si>
  <si>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</si>
  <si>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</si>
  <si>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</si>
  <si>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</si>
  <si>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</si>
  <si>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</si>
  <si>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</si>
  <si>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</si>
  <si>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</si>
  <si>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</si>
  <si>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</si>
  <si>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</si>
  <si>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</si>
  <si>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</si>
  <si>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</si>
  <si>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</si>
  <si>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</si>
  <si>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</si>
  <si>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</si>
  <si>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</si>
  <si>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</si>
  <si>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</si>
  <si>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</si>
  <si>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</si>
  <si>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</si>
  <si>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</si>
  <si>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</si>
  <si>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</si>
  <si>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</si>
  <si>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</si>
  <si>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</si>
  <si>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</si>
  <si>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</si>
  <si>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</si>
  <si>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</si>
  <si>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</si>
  <si>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</si>
  <si>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</si>
  <si>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</si>
  <si>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</si>
  <si>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</si>
  <si>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</si>
  <si>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</si>
  <si>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</si>
  <si>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</si>
  <si>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</si>
  <si>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</si>
  <si>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</si>
  <si>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</si>
  <si>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</si>
  <si>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</si>
  <si>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</si>
  <si>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</si>
  <si>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</si>
  <si>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</si>
  <si>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</si>
  <si>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</si>
  <si>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</si>
  <si>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</si>
  <si>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</si>
  <si>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</si>
  <si>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</si>
  <si>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</si>
  <si>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</si>
  <si>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</si>
  <si>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</si>
  <si>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</si>
  <si>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</si>
  <si>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</si>
  <si>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</si>
  <si>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</si>
  <si>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</si>
  <si>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</si>
  <si>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</si>
  <si>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</si>
  <si>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</si>
  <si>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</si>
  <si>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</si>
  <si>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</si>
  <si>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</si>
  <si>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</si>
  <si>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</si>
  <si>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</si>
  <si>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</si>
  <si>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</si>
  <si>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</si>
  <si>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</si>
  <si>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</si>
  <si>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</si>
  <si>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</si>
  <si>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</si>
  <si>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</si>
  <si>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</si>
  <si>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</si>
  <si>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</si>
  <si>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</si>
  <si>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</si>
  <si>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</si>
  <si>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</si>
  <si>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</si>
  <si>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</si>
  <si>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</si>
  <si>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</si>
  <si>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</si>
  <si>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</si>
  <si>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</si>
  <si>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</si>
  <si>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</si>
  <si>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</si>
  <si>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</si>
  <si>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</si>
  <si>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</si>
  <si>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</si>
  <si>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</si>
  <si>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</si>
  <si>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</si>
  <si>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</si>
  <si>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</si>
  <si>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</si>
  <si>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</si>
  <si>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</si>
  <si>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</si>
  <si>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</si>
  <si>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</si>
  <si>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</si>
  <si>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</si>
  <si>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</si>
  <si>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</si>
  <si>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</si>
  <si>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</si>
  <si>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</si>
  <si>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</si>
  <si>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</si>
  <si>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</si>
  <si>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</si>
  <si>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</si>
  <si>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</si>
  <si>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</si>
  <si>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</si>
  <si>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</si>
  <si>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</si>
  <si>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</si>
  <si>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</si>
  <si>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</si>
  <si>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</si>
  <si>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</si>
  <si>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</si>
  <si>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</si>
  <si>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</si>
  <si>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</si>
  <si>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</si>
  <si>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</si>
  <si>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</si>
  <si>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</si>
  <si>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</si>
  <si>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</si>
  <si>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</si>
  <si>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</si>
  <si>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</si>
  <si>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</si>
  <si>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</si>
  <si>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</si>
  <si>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</si>
  <si>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</si>
  <si>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</si>
  <si>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</si>
  <si>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</si>
  <si>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</si>
  <si>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</si>
  <si>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</si>
  <si>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</si>
  <si>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</si>
  <si>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</si>
  <si>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</si>
  <si>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</si>
  <si>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</si>
  <si>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</si>
  <si>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</si>
  <si>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</si>
  <si>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</si>
  <si>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</si>
  <si>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</si>
  <si>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</si>
  <si>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</si>
  <si>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</si>
  <si>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</si>
  <si>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</si>
  <si>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</si>
  <si>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</si>
  <si>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</si>
  <si>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</si>
  <si>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</si>
  <si>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</si>
  <si>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</si>
  <si>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</si>
  <si>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</si>
  <si>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</si>
  <si>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</si>
  <si>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</si>
  <si>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</si>
  <si>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</si>
  <si>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</si>
  <si>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</si>
  <si>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</si>
  <si>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</si>
  <si>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</si>
  <si>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</si>
  <si>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</si>
  <si>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</si>
  <si>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</si>
  <si>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</si>
  <si>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</si>
  <si>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</si>
  <si>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</si>
  <si>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</si>
  <si>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</si>
  <si>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</si>
  <si>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</si>
  <si>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</si>
  <si>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</si>
  <si>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</si>
  <si>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</si>
  <si>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</si>
  <si>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</si>
  <si>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</si>
  <si>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</si>
  <si>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</si>
  <si>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</si>
  <si>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</si>
  <si>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</si>
  <si>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</si>
  <si>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</si>
  <si>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</si>
  <si>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</si>
  <si>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</si>
  <si>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</si>
  <si>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</si>
  <si>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</si>
  <si>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</si>
  <si>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</si>
  <si>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</si>
  <si>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</si>
  <si>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</si>
  <si>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</si>
  <si>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</si>
  <si>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</si>
  <si>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</si>
  <si>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</si>
  <si>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</si>
  <si>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</si>
  <si>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</si>
  <si>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</si>
  <si>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</si>
  <si>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</si>
  <si>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</si>
  <si>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</si>
  <si>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</si>
  <si>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</si>
  <si>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</si>
  <si>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</si>
  <si>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</si>
  <si>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</si>
  <si>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</si>
  <si>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</si>
  <si>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</si>
  <si>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</si>
  <si>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</si>
  <si>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</si>
  <si>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</si>
  <si>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</si>
  <si>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</si>
  <si>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</si>
  <si>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</si>
  <si>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</si>
  <si>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</si>
  <si>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</si>
  <si>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</si>
  <si>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</si>
  <si>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</si>
  <si>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</si>
  <si>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</si>
  <si>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</si>
  <si>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</si>
  <si>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</si>
  <si>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</si>
  <si>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</si>
  <si>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</si>
  <si>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</si>
  <si>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</si>
  <si>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</si>
  <si>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</si>
  <si>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</si>
  <si>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</si>
  <si>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</si>
  <si>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</si>
  <si>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</si>
  <si>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</si>
  <si>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</si>
  <si>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</si>
  <si>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</si>
  <si>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</si>
  <si>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</si>
  <si>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</si>
  <si>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</si>
  <si>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</si>
  <si>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</si>
  <si>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</si>
  <si>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</si>
  <si>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</si>
  <si>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</si>
  <si>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</si>
  <si>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</si>
  <si>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</si>
  <si>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</si>
  <si>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</si>
  <si>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</si>
  <si>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</si>
  <si>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</si>
  <si>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</si>
  <si>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</si>
  <si>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</si>
  <si>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</si>
  <si>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</si>
  <si>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</si>
  <si>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</si>
  <si>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</si>
  <si>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</si>
  <si>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</si>
  <si>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</si>
  <si>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</si>
  <si>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</si>
  <si>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</si>
  <si>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</si>
  <si>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</si>
  <si>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</si>
  <si>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</si>
  <si>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</si>
  <si>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</si>
  <si>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</si>
  <si>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</si>
  <si>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</si>
  <si>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</si>
  <si>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</si>
  <si>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</si>
  <si>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</si>
  <si>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</si>
  <si>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</si>
  <si>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</si>
  <si>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</si>
  <si>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</si>
  <si>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</si>
  <si>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</si>
  <si>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</si>
  <si>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</si>
  <si>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</si>
  <si>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</si>
  <si>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</si>
  <si>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</si>
  <si>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</si>
  <si>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</si>
  <si>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</si>
  <si>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</si>
  <si>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</si>
  <si>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</si>
  <si>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</si>
  <si>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</si>
  <si>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</si>
  <si>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</si>
  <si>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</si>
  <si>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</si>
  <si>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</si>
  <si>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</si>
  <si>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</si>
  <si>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</si>
  <si>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</si>
  <si>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</si>
  <si>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</si>
  <si>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</si>
  <si>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</si>
  <si>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</si>
  <si>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</si>
  <si>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</si>
  <si>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</si>
  <si>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</si>
  <si>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</si>
  <si>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</si>
  <si>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</si>
  <si>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</si>
  <si>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</si>
  <si>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</si>
  <si>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</si>
  <si>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</si>
  <si>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</si>
  <si>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</si>
  <si>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</si>
  <si>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</si>
  <si>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</si>
  <si>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</si>
  <si>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</si>
  <si>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</si>
  <si>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</si>
  <si>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</si>
  <si>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</si>
  <si>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</si>
  <si>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</si>
  <si>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</si>
  <si>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</si>
  <si>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</si>
  <si>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</si>
  <si>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</si>
  <si>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</si>
  <si>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</si>
  <si>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</si>
  <si>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</si>
  <si>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</si>
  <si>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</si>
  <si>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</si>
  <si>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</si>
  <si>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</si>
  <si>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</si>
  <si>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</si>
  <si>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</si>
  <si>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</si>
  <si>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</si>
  <si>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</si>
  <si>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</si>
  <si>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</si>
  <si>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</si>
  <si>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</si>
  <si>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</si>
  <si>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</si>
  <si>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</si>
  <si>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</si>
  <si>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</si>
  <si>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</si>
  <si>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</si>
  <si>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</si>
  <si>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</si>
  <si>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</si>
  <si>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</si>
  <si>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</si>
  <si>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</si>
  <si>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</si>
  <si>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</si>
  <si>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</si>
  <si>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</si>
  <si>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</si>
  <si>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</si>
  <si>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</si>
  <si>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</si>
  <si>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</si>
  <si>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</si>
  <si>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</si>
  <si>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</si>
  <si>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</si>
  <si>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</si>
  <si>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</si>
  <si>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</si>
  <si>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</si>
  <si>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</si>
  <si>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</si>
  <si>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</si>
  <si>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</si>
  <si>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</si>
  <si>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</si>
  <si>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</si>
  <si>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</si>
  <si>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</si>
  <si>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</si>
  <si>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</si>
  <si>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</si>
  <si>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</si>
  <si>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</si>
  <si>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</si>
  <si>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</si>
  <si>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</si>
  <si>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</si>
  <si>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</si>
  <si>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</si>
  <si>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</si>
  <si>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</si>
  <si>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</si>
  <si>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</si>
  <si>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</si>
  <si>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</si>
  <si>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</si>
  <si>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</si>
  <si>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</si>
  <si>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</si>
  <si>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</si>
  <si>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</si>
  <si>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</si>
  <si>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</si>
  <si>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</si>
  <si>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</si>
  <si>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</si>
  <si>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</si>
  <si>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</si>
  <si>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</si>
  <si>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</si>
  <si>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</si>
  <si>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</si>
  <si>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</si>
  <si>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</si>
  <si>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</si>
  <si>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</si>
  <si>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</si>
  <si>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</si>
  <si>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</si>
  <si>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</si>
  <si>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</si>
  <si>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</si>
  <si>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</si>
  <si>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</si>
  <si>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</si>
  <si>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</si>
  <si>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</si>
  <si>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</si>
  <si>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</si>
  <si>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</si>
  <si>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</si>
  <si>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</si>
  <si>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</si>
  <si>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</si>
  <si>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</si>
  <si>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</si>
  <si>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</si>
  <si>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</si>
  <si>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</si>
  <si>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</si>
  <si>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</si>
  <si>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</si>
  <si>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</si>
  <si>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</si>
  <si>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</si>
  <si>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</si>
  <si>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</si>
  <si>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</si>
  <si>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</si>
  <si>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</si>
  <si>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</si>
  <si>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</si>
  <si>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</si>
  <si>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</si>
  <si>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</si>
  <si>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</si>
  <si>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</si>
  <si>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</si>
  <si>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</si>
  <si>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</si>
  <si>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</si>
  <si>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</si>
  <si>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</si>
  <si>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</si>
  <si>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</si>
  <si>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</si>
  <si>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</si>
  <si>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</si>
  <si>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</si>
  <si>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</si>
  <si>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</si>
  <si>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</si>
  <si>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</si>
  <si>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</si>
  <si>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</si>
  <si>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</si>
  <si>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</si>
  <si>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</si>
  <si>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</si>
  <si>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</si>
  <si>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</si>
  <si>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</si>
  <si>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</si>
  <si>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</si>
  <si>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</si>
  <si>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</si>
  <si>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</si>
  <si>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</si>
  <si>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</si>
  <si>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</si>
  <si>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</si>
  <si>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</si>
  <si>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</si>
  <si>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</si>
  <si>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</si>
  <si>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</si>
  <si>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</si>
  <si>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</si>
  <si>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</si>
  <si>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</si>
  <si>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</si>
  <si>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</si>
  <si>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</si>
  <si>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</si>
  <si>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</si>
  <si>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</si>
  <si>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</si>
  <si>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</si>
  <si>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</si>
  <si>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</si>
  <si>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</si>
  <si>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</si>
  <si>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</si>
  <si>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</si>
  <si>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</si>
  <si>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</si>
  <si>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</si>
  <si>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</si>
  <si>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</si>
  <si>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</si>
  <si>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</si>
  <si>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</si>
  <si>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</si>
  <si>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</si>
  <si>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</si>
  <si>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</si>
  <si>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</si>
  <si>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</si>
  <si>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</si>
  <si>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</si>
  <si>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</si>
  <si>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</si>
  <si>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</si>
  <si>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</si>
  <si>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</si>
  <si>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</si>
  <si>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</si>
  <si>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</si>
  <si>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</si>
  <si>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</si>
  <si>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</si>
  <si>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</si>
  <si>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</si>
  <si>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</si>
  <si>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</si>
  <si>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</si>
  <si>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</si>
  <si>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</si>
  <si>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</si>
  <si>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</si>
  <si>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</si>
  <si>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</si>
  <si>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</si>
  <si>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</si>
  <si>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</si>
  <si>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</si>
  <si>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</si>
  <si>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</si>
  <si>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</si>
  <si>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</si>
  <si>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</si>
  <si>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</si>
  <si>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</si>
  <si>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</si>
  <si>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</si>
  <si>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</si>
  <si>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</si>
  <si>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</si>
  <si>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</si>
  <si>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</si>
  <si>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</si>
  <si>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</si>
  <si>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</si>
  <si>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</si>
  <si>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</si>
  <si>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</si>
  <si>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</si>
  <si>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</si>
  <si>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</si>
  <si>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</si>
  <si>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</si>
  <si>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</si>
  <si>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</si>
  <si>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</si>
  <si>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</si>
  <si>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</si>
  <si>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</si>
  <si>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</si>
  <si>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</si>
  <si>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</si>
  <si>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</si>
  <si>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</si>
  <si>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</si>
  <si>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</si>
  <si>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</si>
  <si>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</si>
  <si>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</si>
  <si>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</si>
  <si>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</si>
  <si>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</si>
  <si>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</si>
  <si>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</si>
  <si>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</si>
  <si>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</si>
  <si>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</si>
  <si>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</si>
  <si>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</si>
  <si>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</si>
  <si>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</si>
  <si>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</si>
  <si>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</si>
  <si>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</si>
  <si>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</si>
  <si>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</si>
  <si>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</si>
  <si>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</si>
  <si>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</si>
  <si>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</si>
  <si>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</si>
  <si>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</si>
  <si>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</si>
  <si>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</si>
  <si>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</si>
  <si>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</si>
  <si>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</si>
  <si>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</si>
  <si>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</si>
  <si>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</si>
  <si>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</si>
  <si>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</si>
  <si>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</si>
  <si>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</si>
  <si>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</si>
  <si>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</si>
  <si>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</si>
  <si>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</si>
  <si>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</si>
  <si>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</si>
  <si>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</si>
  <si>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</si>
  <si>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</si>
  <si>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</si>
  <si>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</si>
  <si>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</si>
  <si>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</si>
  <si>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</si>
  <si>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</si>
  <si>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</si>
  <si>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</si>
  <si>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</si>
  <si>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</si>
  <si>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</si>
  <si>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</si>
  <si>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</si>
  <si>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</si>
  <si>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</si>
  <si>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</si>
  <si>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</si>
  <si>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</si>
  <si>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</si>
  <si>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</si>
  <si>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</si>
  <si>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</si>
  <si>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</si>
  <si>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</si>
  <si>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</si>
  <si>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</si>
  <si>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</si>
  <si>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</si>
  <si>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</si>
  <si>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</si>
  <si>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</si>
  <si>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</si>
  <si>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</si>
  <si>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</si>
  <si>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</si>
  <si>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</si>
  <si>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</si>
  <si>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</si>
  <si>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</si>
  <si>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</si>
  <si>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</si>
  <si>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</si>
  <si>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</si>
  <si>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</si>
  <si>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</si>
  <si>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</si>
  <si>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</si>
  <si>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</si>
  <si>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</si>
  <si>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</si>
  <si>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</si>
  <si>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</si>
  <si>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</si>
  <si>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</si>
  <si>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</si>
  <si>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</si>
  <si>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</si>
  <si>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</si>
  <si>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</si>
  <si>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</si>
  <si>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</si>
  <si>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</si>
  <si>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</si>
  <si>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</si>
  <si>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</si>
  <si>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</si>
  <si>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</si>
  <si>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</si>
  <si>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</si>
  <si>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</si>
  <si>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</si>
  <si>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</si>
  <si>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</si>
  <si>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</si>
  <si>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</si>
  <si>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</si>
  <si>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</si>
  <si>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</si>
  <si>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</si>
  <si>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</si>
  <si>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</si>
  <si>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</si>
  <si>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</si>
  <si>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</si>
  <si>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</si>
  <si>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</si>
  <si>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</si>
  <si>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</si>
  <si>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</si>
  <si>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</si>
  <si>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</si>
  <si>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</si>
  <si>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</si>
  <si>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</si>
  <si>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</si>
  <si>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</si>
  <si>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</si>
  <si>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</si>
  <si>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</si>
  <si>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</si>
  <si>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</si>
  <si>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</si>
  <si>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</si>
  <si>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</si>
  <si>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</si>
  <si>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</si>
  <si>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</si>
  <si>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</si>
  <si>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</si>
  <si>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</si>
  <si>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</si>
  <si>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</si>
  <si>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</si>
  <si>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</si>
  <si>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</si>
  <si>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</si>
  <si>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</si>
  <si>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</si>
  <si>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</si>
  <si>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</si>
  <si>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</si>
  <si>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</si>
  <si>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</si>
  <si>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</si>
  <si>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</si>
  <si>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</si>
  <si>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</si>
  <si>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</si>
  <si>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</si>
  <si>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</si>
  <si>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</si>
  <si>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</si>
  <si>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</si>
  <si>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</si>
  <si>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</si>
  <si>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</si>
  <si>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</si>
  <si>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</si>
  <si>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</si>
  <si>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</si>
  <si>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</si>
  <si>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</si>
  <si>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</si>
  <si>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</si>
  <si>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</si>
  <si>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</si>
  <si>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</si>
  <si>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</si>
  <si>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</si>
  <si>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</si>
  <si>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</si>
  <si>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</si>
  <si>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</si>
  <si>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</si>
  <si>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</si>
  <si>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</si>
  <si>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</si>
  <si>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</si>
  <si>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</si>
  <si>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</si>
  <si>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</si>
  <si>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</si>
  <si>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</si>
  <si>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</si>
  <si>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</si>
  <si>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</si>
  <si>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</si>
  <si>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</si>
  <si>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</si>
  <si>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</si>
  <si>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</si>
  <si>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</si>
  <si>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</si>
  <si>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</si>
  <si>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</si>
  <si>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</si>
  <si>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</si>
  <si>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</si>
  <si>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</si>
  <si>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</si>
  <si>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</si>
  <si>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</si>
  <si>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</si>
  <si>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</si>
  <si>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</si>
  <si>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</si>
  <si>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</si>
  <si>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</si>
  <si>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</si>
  <si>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</si>
  <si>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</si>
  <si>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</si>
  <si>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</si>
  <si>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</si>
  <si>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</si>
  <si>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</si>
  <si>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</si>
  <si>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</si>
  <si>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</si>
  <si>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</si>
  <si>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</si>
  <si>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</si>
  <si>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</si>
  <si>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</si>
  <si>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</si>
  <si>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</si>
  <si>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</si>
  <si>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</si>
  <si>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</si>
  <si>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</si>
  <si>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</si>
  <si>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</si>
  <si>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</si>
  <si>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</si>
  <si>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</si>
  <si>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</si>
  <si>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</si>
  <si>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</si>
  <si>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</si>
  <si>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</si>
  <si>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</si>
  <si>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</si>
  <si>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</si>
  <si>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</si>
  <si>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</si>
  <si>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</si>
  <si>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</si>
  <si>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</si>
  <si>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</si>
  <si>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</si>
  <si>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</si>
  <si>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</si>
  <si>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</si>
  <si>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</si>
  <si>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</si>
  <si>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</si>
  <si>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</si>
  <si>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</si>
  <si>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</si>
  <si>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</si>
  <si>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</si>
  <si>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</si>
  <si>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</si>
  <si>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</si>
  <si>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</si>
  <si>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</si>
  <si>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</si>
  <si>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</si>
  <si>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</si>
  <si>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</si>
  <si>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</si>
  <si>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</si>
  <si>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</si>
  <si>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</si>
  <si>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</si>
  <si>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</si>
  <si>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</si>
  <si>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</si>
  <si>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</si>
  <si>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</si>
  <si>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</si>
  <si>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</si>
  <si>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</si>
  <si>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</si>
  <si>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</si>
  <si>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</si>
  <si>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</si>
  <si>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</si>
  <si>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</si>
  <si>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</si>
  <si>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</si>
  <si>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</si>
  <si>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</si>
  <si>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</si>
  <si>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</si>
  <si>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</si>
  <si>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</si>
  <si>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</si>
  <si>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</si>
  <si>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</si>
  <si>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</si>
  <si>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</si>
  <si>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</si>
  <si>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</si>
  <si>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</si>
  <si>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</si>
  <si>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</si>
  <si>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</si>
  <si>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</si>
  <si>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</si>
  <si>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</si>
  <si>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</si>
  <si>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</si>
  <si>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</si>
  <si>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</si>
  <si>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</si>
  <si>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</si>
  <si>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</si>
  <si>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</si>
  <si>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</si>
  <si>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</si>
  <si>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</si>
  <si>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</si>
  <si>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</si>
  <si>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</si>
  <si>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</si>
  <si>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</si>
  <si>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</si>
  <si>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</si>
  <si>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</si>
  <si>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</si>
  <si>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</si>
  <si>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</si>
  <si>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</si>
  <si>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</si>
  <si>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</si>
  <si>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</si>
  <si>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</si>
  <si>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</si>
  <si>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</si>
  <si>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</si>
  <si>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</si>
  <si>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</si>
  <si>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</si>
  <si>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</si>
  <si>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</si>
  <si>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</si>
  <si>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</si>
  <si>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</si>
  <si>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</si>
  <si>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</si>
  <si>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</si>
  <si>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</si>
  <si>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</si>
  <si>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</si>
  <si>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</si>
  <si>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</si>
  <si>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</si>
  <si>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</si>
  <si>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</si>
  <si>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</si>
  <si>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</si>
  <si>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</si>
  <si>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</si>
  <si>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</si>
  <si>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</si>
  <si>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</si>
  <si>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</si>
  <si>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</si>
  <si>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</si>
  <si>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</si>
  <si>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</si>
  <si>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</si>
  <si>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</si>
  <si>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</si>
  <si>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</si>
  <si>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</si>
  <si>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</si>
  <si>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</si>
  <si>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</si>
  <si>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</si>
  <si>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</si>
  <si>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</si>
  <si>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</si>
  <si>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</si>
  <si>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</si>
  <si>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</si>
  <si>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</si>
  <si>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</si>
  <si>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</si>
  <si>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</si>
  <si>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</si>
  <si>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</si>
  <si>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</si>
  <si>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</si>
  <si>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</si>
  <si>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</si>
  <si>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</si>
  <si>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</si>
  <si>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</si>
  <si>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</si>
  <si>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</si>
  <si>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</si>
  <si>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</si>
  <si>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</si>
  <si>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</si>
  <si>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</si>
  <si>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</si>
  <si>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</si>
  <si>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</si>
  <si>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</si>
  <si>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</si>
  <si>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</si>
  <si>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</si>
  <si>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</si>
  <si>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</si>
  <si>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</si>
  <si>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</si>
  <si>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</si>
  <si>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</si>
  <si>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</si>
  <si>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</si>
  <si>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</si>
  <si>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</si>
  <si>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</si>
  <si>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</si>
  <si>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</si>
  <si>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</si>
  <si>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</si>
  <si>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</si>
  <si>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</si>
  <si>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</si>
  <si>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</si>
  <si>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</si>
  <si>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</si>
  <si>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</si>
  <si>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</si>
  <si>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</si>
  <si>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</si>
  <si>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</si>
  <si>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</si>
  <si>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</si>
  <si>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</si>
  <si>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</si>
  <si>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</si>
  <si>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</si>
  <si>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</si>
  <si>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</si>
  <si>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</si>
  <si>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</si>
  <si>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</si>
  <si>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</si>
  <si>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</si>
  <si>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</si>
  <si>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</si>
  <si>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</si>
  <si>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</si>
  <si>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</si>
  <si>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</si>
  <si>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</si>
  <si>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</si>
  <si>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</si>
  <si>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</si>
  <si>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</si>
  <si>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</si>
  <si>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</si>
  <si>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</si>
  <si>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</si>
  <si>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</si>
  <si>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</si>
  <si>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</si>
  <si>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</si>
  <si>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</si>
  <si>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</si>
  <si>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</si>
  <si>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</si>
  <si>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</si>
  <si>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</si>
  <si>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</si>
  <si>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</si>
  <si>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</si>
  <si>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</si>
  <si>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</si>
  <si>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</si>
  <si>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</si>
  <si>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</si>
  <si>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</si>
  <si>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</si>
  <si>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</si>
  <si>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</si>
  <si>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</si>
  <si>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</si>
  <si>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</si>
  <si>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</si>
  <si>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</si>
  <si>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</si>
  <si>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</si>
  <si>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</si>
  <si>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</si>
  <si>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</si>
  <si>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</si>
  <si>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</si>
  <si>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</si>
  <si>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</si>
  <si>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</si>
  <si>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</si>
  <si>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</si>
  <si>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</si>
  <si>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</si>
  <si>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</si>
  <si>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</si>
  <si>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</si>
  <si>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</si>
  <si>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</si>
  <si>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</si>
  <si>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</si>
  <si>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</si>
  <si>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</si>
  <si>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</si>
  <si>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</si>
  <si>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</si>
  <si>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</si>
  <si>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</si>
  <si>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</si>
  <si>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</si>
  <si>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</si>
  <si>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</si>
  <si>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</si>
  <si>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</si>
  <si>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</si>
  <si>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</si>
  <si>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</si>
  <si>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</si>
  <si>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</si>
  <si>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</si>
  <si>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</si>
  <si>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</si>
  <si>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</si>
  <si>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</si>
  <si>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</si>
  <si>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</si>
  <si>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</si>
  <si>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</si>
  <si>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</si>
  <si>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</si>
  <si>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</si>
  <si>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</si>
  <si>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</si>
  <si>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</si>
  <si>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</si>
  <si>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</si>
  <si>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</si>
  <si>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</si>
  <si>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</si>
  <si>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</si>
  <si>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</si>
  <si>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</si>
  <si>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</si>
  <si>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</si>
  <si>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</si>
  <si>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</si>
  <si>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</si>
  <si>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</si>
  <si>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</si>
  <si>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</si>
  <si>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</si>
  <si>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</si>
  <si>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</si>
  <si>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</si>
  <si>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</si>
  <si>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</si>
  <si>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</si>
  <si>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</si>
  <si>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</si>
  <si>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</si>
  <si>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</si>
  <si>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</si>
  <si>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</si>
  <si>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</si>
  <si>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</si>
  <si>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</si>
  <si>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</si>
  <si>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</si>
  <si>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</si>
  <si>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</si>
  <si>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</si>
  <si>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</si>
  <si>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</si>
  <si>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</si>
  <si>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</si>
  <si>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</si>
  <si>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</si>
  <si>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</si>
  <si>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</si>
  <si>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</si>
  <si>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</si>
  <si>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</si>
  <si>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</si>
  <si>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</si>
  <si>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</si>
  <si>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</si>
  <si>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</si>
  <si>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</si>
  <si>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</si>
  <si>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</si>
  <si>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</si>
  <si>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</si>
  <si>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</si>
  <si>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</si>
  <si>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</si>
  <si>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</si>
  <si>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</si>
  <si>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</si>
  <si>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</si>
  <si>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</si>
  <si>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</si>
  <si>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</si>
  <si>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</si>
  <si>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</si>
  <si>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</si>
  <si>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</si>
  <si>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</si>
  <si>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</si>
  <si>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</si>
  <si>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</si>
  <si>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</si>
  <si>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</si>
  <si>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</si>
  <si>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</si>
  <si>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</si>
  <si>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</si>
  <si>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</si>
  <si>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</si>
  <si>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</si>
  <si>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</si>
  <si>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</si>
  <si>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</si>
  <si>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</si>
  <si>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</si>
  <si>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</si>
  <si>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</si>
  <si>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</si>
  <si>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</si>
  <si>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</si>
  <si>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</si>
  <si>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</si>
  <si>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</si>
  <si>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</si>
  <si>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</si>
  <si>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</si>
  <si>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</si>
  <si>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</si>
  <si>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</si>
  <si>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</si>
  <si>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</si>
  <si>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</si>
  <si>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</si>
  <si>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</si>
  <si>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</si>
  <si>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</si>
  <si>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</si>
  <si>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</si>
  <si>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</si>
  <si>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</si>
  <si>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</si>
  <si>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</si>
  <si>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</si>
  <si>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</si>
  <si>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</si>
  <si>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</si>
  <si>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</si>
  <si>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</si>
  <si>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</si>
  <si>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</si>
  <si>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</si>
  <si>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</si>
  <si>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</si>
  <si>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</si>
  <si>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</si>
  <si>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</si>
  <si>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</si>
  <si>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</si>
  <si>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</si>
  <si>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</si>
  <si>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</si>
  <si>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</si>
  <si>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</si>
  <si>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</si>
  <si>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</si>
  <si>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</si>
  <si>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</si>
  <si>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</si>
  <si>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</si>
  <si>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</si>
  <si>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</si>
  <si>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</si>
  <si>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</si>
  <si>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</si>
  <si>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</si>
  <si>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</si>
  <si>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</si>
  <si>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</si>
  <si>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</si>
  <si>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</si>
  <si>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</si>
  <si>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</si>
  <si>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</si>
  <si>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</si>
  <si>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</si>
  <si>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</si>
  <si>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</si>
  <si>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</si>
  <si>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</si>
  <si>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</si>
  <si>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</si>
  <si>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</si>
  <si>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</si>
  <si>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</si>
  <si>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</si>
  <si>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</si>
  <si>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</si>
  <si>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</si>
  <si>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</si>
  <si>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</si>
  <si>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</si>
  <si>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</si>
  <si>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</si>
  <si>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</si>
  <si>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</si>
  <si>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</si>
  <si>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</si>
  <si>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</si>
  <si>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</si>
  <si>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</si>
  <si>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</si>
  <si>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</si>
  <si>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</si>
  <si>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</si>
  <si>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</si>
  <si>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</si>
  <si>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</si>
  <si>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</si>
  <si>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</si>
  <si>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</si>
  <si>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</si>
  <si>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</si>
  <si>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</si>
  <si>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</si>
  <si>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</si>
  <si>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</si>
  <si>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</si>
  <si>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</si>
  <si>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</si>
  <si>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</si>
  <si>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</si>
  <si>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</si>
  <si>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</si>
  <si>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</si>
  <si>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</si>
  <si>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</si>
  <si>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</si>
  <si>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</si>
  <si>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</si>
  <si>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</si>
  <si>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</si>
  <si>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</si>
  <si>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</si>
  <si>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</si>
  <si>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</si>
  <si>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</si>
  <si>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</si>
  <si>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</si>
  <si>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</si>
  <si>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</si>
  <si>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</si>
  <si>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</si>
  <si>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</si>
  <si>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</si>
  <si>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</si>
  <si>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</si>
  <si>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</si>
  <si>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</si>
  <si>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</si>
  <si>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</si>
  <si>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</si>
  <si>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</si>
  <si>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</si>
  <si>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</si>
  <si>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</si>
  <si>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</si>
  <si>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</si>
  <si>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</si>
  <si>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</si>
  <si>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</si>
  <si>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</si>
  <si>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</si>
  <si>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</si>
  <si>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</si>
  <si>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</si>
  <si>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</si>
  <si>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</si>
  <si>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</si>
  <si>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</si>
  <si>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</si>
  <si>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</si>
  <si>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</si>
  <si>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</si>
  <si>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</si>
  <si>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</si>
  <si>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</si>
  <si>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</si>
  <si>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</si>
  <si>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</si>
  <si>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</si>
  <si>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</si>
  <si>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</si>
  <si>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</si>
  <si>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</si>
  <si>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</si>
  <si>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</si>
  <si>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</si>
  <si>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</si>
  <si>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</si>
  <si>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</si>
  <si>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</si>
  <si>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</si>
  <si>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</si>
  <si>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</si>
  <si>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</si>
  <si>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</si>
  <si>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</si>
  <si>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</si>
  <si>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</si>
  <si>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</si>
  <si>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</si>
  <si>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</si>
  <si>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</si>
  <si>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</si>
  <si>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</si>
  <si>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</si>
  <si>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</si>
  <si>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</si>
  <si>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</si>
  <si>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</si>
  <si>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</si>
  <si>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</si>
  <si>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</si>
  <si>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</si>
  <si>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</si>
  <si>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</si>
  <si>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</si>
  <si>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</si>
  <si>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</si>
  <si>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</si>
  <si>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</si>
  <si>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</si>
  <si>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</si>
  <si>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</si>
  <si>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</si>
  <si>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</si>
  <si>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</si>
  <si>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</si>
  <si>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</si>
  <si>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</si>
  <si>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</si>
  <si>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</si>
  <si>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</si>
  <si>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</si>
  <si>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</si>
  <si>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</si>
  <si>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</si>
  <si>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</si>
  <si>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</si>
  <si>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</si>
  <si>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</si>
  <si>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</si>
  <si>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</si>
  <si>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</si>
  <si>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</si>
  <si>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</si>
  <si>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</si>
  <si>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</si>
  <si>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</si>
  <si>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</si>
  <si>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</si>
  <si>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</si>
  <si>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</si>
  <si>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</si>
  <si>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</si>
  <si>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</si>
  <si>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</si>
  <si>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</si>
  <si>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</si>
  <si>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</si>
  <si>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</si>
  <si>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</si>
  <si>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</si>
  <si>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</si>
  <si>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</si>
  <si>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</si>
  <si>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</si>
  <si>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</si>
  <si>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</si>
  <si>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</si>
  <si>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</si>
  <si>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</si>
  <si>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</si>
  <si>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</si>
  <si>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</si>
  <si>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</si>
  <si>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</si>
  <si>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</si>
  <si>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</si>
  <si>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</si>
  <si>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</si>
  <si>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</si>
  <si>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</si>
  <si>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</si>
  <si>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</si>
  <si>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</si>
  <si>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</si>
  <si>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</si>
  <si>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</si>
  <si>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</si>
  <si>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</si>
  <si>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</si>
  <si>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</si>
  <si>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</si>
  <si>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</si>
  <si>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</si>
  <si>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</si>
  <si>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</si>
  <si>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</si>
  <si>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</si>
  <si>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</si>
  <si>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</si>
  <si>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</si>
  <si>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</si>
  <si>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</si>
  <si>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</si>
  <si>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</si>
  <si>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</si>
  <si>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</si>
  <si>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</si>
  <si>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</si>
  <si>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</si>
  <si>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</si>
  <si>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</si>
  <si>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</si>
  <si>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</si>
  <si>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</si>
  <si>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</si>
  <si>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</si>
  <si>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</si>
  <si>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</si>
  <si>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</si>
  <si>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</si>
  <si>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</si>
  <si>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</si>
  <si>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</si>
  <si>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</si>
  <si>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</si>
  <si>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</si>
  <si>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</si>
  <si>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</si>
  <si>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</si>
  <si>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</si>
  <si>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</si>
  <si>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</si>
  <si>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</si>
  <si>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</si>
  <si>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</si>
  <si>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</si>
  <si>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</si>
  <si>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</si>
  <si>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</si>
  <si>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</si>
  <si>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</si>
  <si>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</si>
  <si>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</si>
  <si>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</si>
  <si>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</si>
  <si>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</si>
  <si>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</si>
  <si>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</si>
  <si>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</si>
  <si>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</si>
  <si>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</si>
  <si>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</si>
  <si>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</si>
  <si>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</si>
  <si>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</si>
  <si>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</si>
  <si>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</si>
  <si>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</si>
  <si>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</si>
  <si>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</si>
  <si>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</si>
  <si>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</si>
  <si>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</si>
  <si>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</si>
  <si>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</si>
  <si>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</si>
  <si>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</si>
  <si>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</si>
  <si>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</si>
  <si>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</si>
  <si>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</si>
  <si>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</si>
  <si>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</si>
  <si>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</si>
  <si>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</si>
  <si>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</si>
  <si>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</si>
  <si>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</si>
  <si>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</si>
  <si>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</si>
  <si>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</si>
  <si>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</si>
  <si>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</si>
  <si>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</si>
  <si>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</si>
  <si>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</si>
  <si>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</si>
  <si>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</si>
  <si>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</si>
  <si>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</si>
  <si>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</si>
  <si>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</si>
  <si>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</si>
  <si>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</si>
  <si>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</si>
  <si>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</si>
  <si>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</si>
  <si>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</si>
  <si>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</si>
  <si>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</si>
  <si>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</si>
  <si>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</si>
  <si>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</si>
  <si>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</si>
  <si>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</si>
  <si>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</si>
  <si>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</si>
  <si>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</si>
  <si>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</si>
  <si>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</si>
  <si>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</si>
  <si>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</si>
  <si>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</si>
  <si>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</si>
  <si>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</si>
  <si>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</si>
  <si>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</si>
  <si>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</si>
  <si>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</si>
  <si>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</si>
  <si>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</si>
  <si>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</si>
  <si>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</si>
  <si>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</si>
  <si>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</si>
  <si>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</si>
  <si>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</si>
  <si>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</si>
  <si>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</si>
  <si>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</si>
  <si>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</si>
  <si>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</si>
  <si>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</si>
  <si>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</si>
  <si>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</si>
  <si>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</si>
  <si>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</si>
  <si>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</si>
  <si>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</si>
  <si>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</si>
  <si>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</si>
  <si>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</si>
  <si>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</si>
  <si>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</si>
  <si>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</si>
  <si>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</si>
  <si>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</si>
  <si>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</si>
  <si>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</si>
  <si>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</si>
  <si>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</si>
  <si>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</si>
  <si>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</si>
  <si>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</si>
  <si>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</si>
  <si>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</si>
  <si>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</si>
  <si>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</si>
  <si>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</si>
  <si>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</si>
  <si>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</si>
  <si>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</si>
  <si>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</si>
  <si>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</si>
  <si>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</si>
  <si>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</si>
  <si>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</si>
  <si>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</si>
  <si>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</si>
  <si>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</si>
  <si>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</si>
  <si>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</si>
  <si>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</si>
  <si>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</si>
  <si>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</si>
  <si>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</si>
  <si>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</si>
  <si>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</si>
  <si>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</si>
  <si>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</si>
  <si>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</si>
  <si>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</si>
  <si>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</si>
  <si>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</si>
  <si>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</si>
  <si>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</si>
  <si>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</si>
  <si>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</si>
  <si>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</si>
  <si>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</si>
  <si>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</si>
  <si>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</si>
  <si>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</si>
  <si>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</si>
  <si>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</si>
  <si>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</si>
  <si>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</si>
  <si>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</si>
  <si>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</si>
  <si>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</si>
  <si>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</si>
  <si>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</si>
  <si>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</si>
  <si>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</si>
  <si>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</si>
  <si>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</si>
  <si>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</si>
  <si>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</si>
  <si>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</si>
  <si>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</si>
  <si>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</si>
  <si>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</si>
  <si>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</si>
  <si>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</si>
  <si>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</si>
  <si>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</si>
  <si>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</si>
  <si>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</si>
  <si>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</si>
  <si>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</si>
  <si>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</si>
  <si>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</si>
  <si>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</si>
  <si>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</si>
  <si>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</si>
  <si>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</si>
  <si>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</si>
  <si>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</si>
  <si>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</si>
  <si>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</si>
  <si>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</si>
  <si>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</si>
  <si>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</si>
  <si>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</si>
  <si>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</si>
  <si>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</si>
  <si>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</si>
  <si>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</si>
  <si>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</si>
  <si>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</si>
  <si>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</si>
  <si>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</si>
  <si>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</si>
  <si>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</si>
  <si>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</si>
  <si>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</si>
  <si>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</si>
  <si>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</si>
  <si>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</si>
  <si>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</si>
  <si>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</si>
  <si>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</si>
  <si>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</si>
  <si>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</si>
  <si>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</si>
  <si>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</si>
  <si>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</si>
  <si>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</si>
  <si>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</si>
  <si>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</si>
  <si>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</si>
  <si>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</si>
  <si>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</si>
  <si>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</si>
  <si>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</si>
  <si>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</si>
  <si>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</si>
  <si>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</si>
  <si>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</si>
  <si>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</si>
  <si>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</si>
  <si>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</si>
  <si>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</si>
  <si>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</si>
  <si>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</si>
  <si>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</si>
  <si>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</si>
  <si>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</si>
  <si>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</si>
  <si>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</si>
  <si>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</si>
  <si>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</si>
  <si>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</si>
  <si>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</si>
  <si>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</si>
  <si>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</si>
  <si>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</si>
  <si>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</si>
  <si>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</si>
  <si>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</si>
  <si>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</si>
  <si>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</si>
  <si>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</si>
  <si>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</si>
  <si>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</si>
  <si>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</si>
  <si>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</si>
  <si>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</si>
  <si>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</si>
  <si>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</si>
  <si>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</si>
  <si>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</si>
  <si>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</si>
  <si>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</si>
  <si>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</si>
  <si>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</si>
  <si>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</si>
  <si>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</si>
  <si>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</si>
  <si>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</si>
  <si>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</si>
  <si>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</si>
  <si>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</si>
  <si>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</si>
  <si>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</si>
  <si>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</si>
  <si>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</si>
  <si>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</si>
  <si>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</si>
  <si>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</si>
  <si>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</si>
  <si>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</si>
  <si>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</si>
  <si>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</si>
  <si>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</si>
  <si>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</si>
  <si>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</si>
  <si>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</si>
  <si>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</si>
  <si>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</si>
  <si>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</si>
  <si>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</si>
  <si>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</si>
  <si>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</si>
  <si>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</si>
  <si>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</si>
  <si>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</si>
  <si>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</si>
  <si>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</si>
  <si>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</si>
  <si>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</si>
  <si>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</si>
  <si>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</si>
  <si>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</si>
  <si>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</si>
  <si>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</si>
  <si>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</si>
  <si>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</si>
  <si>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</si>
  <si>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</si>
  <si>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</si>
  <si>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</si>
  <si>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</si>
  <si>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</si>
  <si>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</si>
  <si>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</si>
  <si>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</si>
  <si>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</si>
  <si>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</si>
  <si>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</si>
  <si>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</si>
  <si>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</si>
  <si>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</si>
  <si>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</si>
  <si>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</si>
  <si>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</si>
  <si>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</si>
  <si>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</si>
  <si>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</si>
  <si>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</si>
  <si>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</si>
  <si>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</si>
  <si>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</si>
  <si>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</si>
  <si>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</si>
  <si>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</si>
  <si>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</si>
  <si>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</si>
  <si>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</si>
  <si>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</si>
  <si>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</si>
  <si>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</si>
  <si>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</si>
  <si>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</si>
  <si>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</si>
  <si>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</si>
  <si>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</si>
  <si>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</si>
  <si>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</si>
  <si>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</si>
  <si>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</si>
  <si>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</si>
  <si>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</si>
  <si>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</si>
  <si>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</si>
  <si>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</si>
  <si>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</si>
  <si>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</si>
  <si>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</si>
  <si>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</si>
  <si>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</si>
  <si>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</si>
  <si>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</si>
  <si>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</si>
  <si>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</si>
  <si>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</si>
  <si>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</si>
  <si>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</si>
  <si>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</si>
  <si>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</si>
  <si>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</si>
  <si>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</si>
  <si>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</si>
  <si>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</si>
  <si>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</si>
  <si>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</si>
  <si>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</si>
  <si>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</si>
  <si>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</si>
  <si>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</si>
  <si>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</si>
  <si>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</si>
  <si>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</si>
  <si>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</si>
  <si>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</si>
  <si>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</si>
  <si>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</si>
  <si>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</si>
  <si>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</si>
  <si>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</si>
  <si>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</si>
  <si>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</si>
  <si>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</si>
  <si>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</si>
  <si>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</si>
  <si>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</si>
  <si>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</si>
  <si>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</si>
  <si>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</si>
  <si>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</si>
  <si>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</si>
  <si>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</si>
  <si>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</si>
  <si>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</si>
  <si>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</si>
  <si>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</si>
  <si>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</si>
  <si>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</si>
  <si>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</si>
  <si>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</si>
  <si>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</si>
  <si>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</si>
  <si>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</si>
  <si>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</si>
  <si>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</si>
  <si>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</si>
  <si>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</si>
  <si>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</si>
  <si>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</si>
  <si>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</si>
  <si>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</si>
  <si>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</si>
  <si>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</si>
  <si>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</si>
  <si>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</si>
  <si>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</si>
  <si>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</si>
  <si>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</si>
  <si>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</si>
  <si>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</si>
  <si>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</si>
  <si>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</si>
  <si>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</si>
  <si>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</si>
  <si>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</si>
  <si>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</si>
  <si>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</si>
  <si>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</si>
  <si>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</si>
  <si>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</si>
  <si>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</si>
  <si>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</si>
  <si>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</si>
  <si>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</si>
  <si>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</si>
  <si>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</si>
  <si>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</si>
  <si>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</si>
  <si>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</si>
  <si>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</si>
  <si>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</si>
  <si>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</si>
  <si>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</si>
  <si>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</si>
  <si>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</si>
  <si>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</si>
  <si>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</si>
  <si>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</si>
  <si>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</si>
  <si>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</si>
  <si>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</si>
  <si>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</si>
  <si>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</si>
  <si>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</si>
  <si>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</si>
  <si>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</si>
  <si>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</si>
  <si>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</si>
  <si>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</si>
  <si>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</si>
  <si>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</si>
  <si>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</si>
  <si>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</si>
  <si>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</si>
  <si>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</si>
  <si>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</si>
  <si>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</si>
  <si>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</si>
  <si>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</si>
  <si>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</si>
  <si>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</si>
  <si>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</si>
  <si>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</si>
  <si>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</si>
  <si>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</si>
  <si>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</si>
  <si>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</si>
  <si>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</si>
  <si>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</si>
  <si>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</si>
  <si>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</si>
  <si>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</si>
  <si>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</si>
  <si>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</si>
  <si>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</si>
  <si>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</si>
  <si>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</si>
  <si>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</si>
  <si>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</si>
  <si>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</si>
  <si>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</si>
  <si>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</si>
  <si>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</si>
  <si>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</si>
  <si>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</si>
  <si>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</si>
  <si>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</si>
  <si>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</si>
  <si>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</si>
  <si>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</si>
  <si>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</si>
  <si>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</si>
  <si>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</si>
  <si>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</si>
  <si>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</si>
  <si>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</si>
  <si>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</si>
  <si>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</si>
  <si>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</si>
  <si>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</si>
  <si>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</si>
  <si>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</si>
  <si>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</si>
  <si>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</si>
  <si>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</si>
  <si>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</si>
  <si>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</si>
  <si>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</si>
  <si>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</si>
  <si>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</si>
  <si>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</si>
  <si>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</si>
  <si>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</si>
  <si>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</si>
  <si>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</si>
  <si>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</si>
  <si>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</si>
  <si>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</si>
  <si>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</si>
  <si>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</si>
  <si>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</si>
  <si>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</si>
  <si>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</si>
  <si>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</si>
  <si>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</si>
  <si>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</si>
  <si>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</si>
  <si>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</si>
  <si>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</si>
  <si>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</si>
  <si>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</si>
  <si>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</si>
  <si>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</si>
  <si>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</si>
  <si>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</si>
  <si>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</si>
  <si>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</si>
  <si>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</si>
  <si>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</si>
  <si>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</si>
  <si>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</si>
  <si>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</si>
  <si>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</si>
  <si>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</si>
  <si>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</si>
  <si>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</si>
  <si>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</si>
  <si>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</si>
  <si>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</si>
  <si>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</si>
  <si>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</si>
  <si>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</si>
  <si>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</si>
  <si>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</si>
  <si>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</si>
  <si>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</si>
  <si>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</si>
  <si>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</si>
  <si>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</si>
  <si>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</si>
  <si>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</si>
  <si>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</si>
  <si>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</si>
  <si>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</si>
  <si>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</si>
  <si>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</si>
  <si>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</si>
  <si>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</si>
  <si>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</si>
  <si>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</si>
  <si>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</si>
  <si>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</si>
  <si>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</si>
  <si>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</si>
  <si>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</si>
  <si>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</si>
  <si>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</si>
  <si>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</si>
  <si>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</si>
  <si>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</si>
  <si>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</si>
  <si>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</si>
  <si>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</si>
  <si>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</si>
  <si>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</si>
  <si>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</si>
  <si>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</si>
  <si>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</si>
  <si>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</si>
  <si>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</si>
  <si>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</si>
  <si>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</si>
  <si>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</si>
  <si>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</si>
  <si>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</si>
  <si>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</si>
  <si>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</si>
  <si>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</si>
  <si>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</si>
  <si>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</si>
  <si>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</si>
  <si>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</si>
  <si>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</si>
  <si>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</si>
  <si>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</si>
  <si>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</si>
  <si>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</si>
  <si>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</si>
  <si>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</si>
  <si>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</si>
  <si>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</si>
  <si>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</si>
  <si>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</si>
  <si>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</si>
  <si>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</si>
  <si>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</si>
  <si>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</si>
  <si>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</si>
  <si>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</si>
  <si>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</si>
  <si>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</si>
  <si>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</si>
  <si>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</si>
  <si>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</si>
  <si>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</si>
  <si>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</si>
  <si>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</si>
  <si>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</si>
  <si>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</si>
  <si>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</si>
  <si>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</si>
  <si>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</si>
  <si>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</si>
  <si>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</si>
  <si>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</si>
  <si>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</si>
  <si>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</si>
  <si>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</si>
  <si>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</si>
  <si>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</si>
  <si>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</si>
  <si>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</si>
  <si>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</si>
  <si>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</si>
  <si>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</si>
  <si>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</si>
  <si>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</si>
  <si>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</si>
  <si>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</si>
  <si>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</si>
  <si>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</si>
  <si>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</si>
  <si>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</si>
  <si>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</si>
  <si>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</si>
  <si>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</si>
  <si>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</si>
  <si>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</si>
  <si>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</si>
  <si>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</si>
  <si>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</si>
  <si>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</si>
  <si>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</si>
  <si>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</si>
  <si>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</si>
  <si>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</si>
  <si>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</si>
  <si>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</si>
  <si>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</si>
  <si>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</si>
  <si>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</si>
  <si>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</si>
  <si>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</si>
  <si>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</si>
  <si>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</si>
  <si>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</si>
  <si>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</si>
  <si>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</si>
  <si>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</si>
  <si>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</si>
  <si>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</si>
  <si>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</si>
  <si>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</si>
  <si>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</si>
  <si>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</si>
  <si>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</si>
  <si>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</si>
  <si>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</si>
  <si>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</si>
  <si>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</si>
  <si>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</si>
  <si>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</si>
  <si>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</si>
  <si>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</si>
  <si>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</si>
  <si>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</si>
  <si>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</si>
  <si>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</si>
  <si>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</si>
  <si>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</si>
  <si>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</si>
  <si>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</si>
  <si>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</si>
  <si>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</si>
  <si>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</si>
  <si>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</si>
  <si>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</si>
  <si>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</si>
  <si>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</si>
  <si>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</si>
  <si>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</si>
  <si>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</si>
  <si>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</si>
  <si>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</si>
  <si>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</si>
  <si>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</si>
  <si>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</si>
  <si>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</si>
  <si>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</si>
  <si>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</si>
  <si>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</si>
  <si>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</si>
  <si>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</si>
  <si>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</si>
  <si>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</si>
  <si>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</si>
  <si>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</si>
  <si>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</si>
  <si>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</si>
  <si>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</si>
  <si>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</si>
  <si>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</si>
  <si>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</si>
  <si>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</si>
  <si>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</si>
  <si>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</si>
  <si>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</si>
  <si>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</si>
  <si>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</si>
  <si>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</si>
  <si>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</si>
  <si>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</si>
  <si>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</si>
  <si>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</si>
  <si>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</si>
  <si>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</si>
  <si>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</si>
  <si>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</si>
  <si>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</si>
  <si>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</si>
  <si>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</si>
  <si>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</si>
  <si>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</si>
  <si>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</si>
  <si>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</si>
  <si>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</si>
  <si>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</si>
  <si>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</si>
  <si>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</si>
  <si>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</si>
  <si>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</si>
  <si>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</si>
  <si>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</si>
  <si>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</si>
  <si>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</si>
  <si>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</si>
  <si>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</si>
  <si>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</si>
  <si>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</si>
  <si>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</si>
  <si>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</si>
  <si>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</si>
  <si>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</si>
  <si>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</si>
  <si>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</si>
  <si>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</si>
  <si>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</si>
  <si>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</si>
  <si>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</si>
  <si>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</si>
  <si>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</si>
  <si>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</si>
  <si>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</si>
  <si>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</si>
  <si>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</si>
  <si>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</si>
  <si>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</si>
  <si>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</si>
  <si>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</si>
  <si>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</si>
  <si>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</si>
  <si>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</si>
  <si>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</si>
  <si>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</si>
  <si>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</si>
  <si>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</si>
  <si>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</si>
  <si>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</si>
  <si>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</si>
  <si>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</si>
  <si>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</si>
  <si>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</si>
  <si>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</si>
  <si>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</si>
  <si>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</si>
  <si>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</si>
  <si>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</si>
  <si>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</si>
  <si>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</si>
  <si>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</si>
  <si>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</si>
  <si>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</si>
  <si>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</si>
  <si>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</si>
  <si>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</si>
  <si>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</si>
  <si>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</si>
  <si>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</si>
  <si>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</si>
  <si>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</si>
  <si>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</si>
  <si>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</si>
  <si>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</si>
  <si>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</si>
  <si>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</si>
  <si>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</si>
  <si>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</si>
  <si>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</si>
  <si>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</si>
  <si>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</si>
  <si>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</si>
  <si>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</si>
  <si>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</si>
  <si>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</si>
  <si>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</si>
  <si>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</si>
  <si>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</si>
  <si>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</si>
  <si>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</si>
  <si>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</si>
  <si>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</si>
  <si>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</si>
  <si>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</si>
  <si>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</si>
  <si>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</si>
  <si>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</si>
  <si>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</si>
  <si>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</si>
  <si>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</si>
  <si>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</si>
  <si>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</si>
  <si>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</si>
  <si>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</si>
  <si>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</si>
  <si>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</si>
  <si>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</si>
  <si>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</si>
  <si>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</si>
  <si>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</si>
  <si>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</si>
  <si>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</si>
  <si>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</si>
  <si>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</si>
  <si>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</si>
  <si>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</si>
  <si>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</si>
  <si>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</si>
  <si>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</si>
  <si>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</si>
  <si>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</si>
  <si>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</si>
  <si>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</si>
  <si>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</si>
  <si>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</si>
  <si>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</si>
  <si>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</si>
  <si>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</si>
  <si>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</si>
  <si>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</si>
  <si>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</si>
  <si>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</si>
  <si>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</si>
  <si>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</si>
  <si>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</si>
  <si>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</si>
  <si>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</si>
  <si>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</si>
  <si>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</si>
  <si>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</si>
  <si>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</si>
  <si>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</si>
  <si>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</si>
  <si>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</si>
  <si>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</si>
  <si>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</si>
  <si>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</si>
  <si>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</si>
  <si>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</si>
  <si>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</si>
  <si>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</si>
  <si>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</si>
  <si>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</si>
  <si>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</si>
  <si>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</si>
  <si>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</si>
  <si>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</si>
  <si>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</si>
  <si>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</si>
  <si>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</si>
  <si>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</si>
  <si>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</si>
  <si>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</si>
  <si>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</si>
  <si>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</si>
  <si>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</si>
  <si>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</si>
  <si>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</si>
  <si>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</si>
  <si>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</si>
  <si>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</si>
  <si>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</si>
  <si>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</si>
  <si>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</si>
  <si>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</si>
  <si>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</si>
  <si>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</si>
  <si>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</si>
  <si>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</si>
  <si>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</si>
  <si>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</si>
  <si>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</si>
  <si>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</si>
  <si>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</si>
  <si>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</si>
  <si>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</si>
  <si>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</si>
  <si>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</si>
  <si>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</si>
  <si>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</si>
  <si>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</si>
  <si>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</si>
  <si>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</si>
  <si>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</si>
  <si>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</si>
  <si>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</si>
  <si>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</si>
  <si>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</si>
  <si>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</si>
  <si>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</si>
  <si>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</si>
  <si>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</si>
  <si>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</si>
  <si>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</si>
  <si>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</si>
  <si>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</si>
  <si>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</si>
  <si>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</si>
  <si>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</si>
  <si>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</si>
  <si>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</si>
  <si>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</si>
  <si>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</si>
  <si>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</si>
  <si>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</si>
  <si>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</si>
  <si>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</si>
  <si>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</si>
  <si>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</si>
  <si>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</si>
  <si>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</si>
  <si>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</si>
  <si>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</si>
  <si>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</si>
  <si>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</si>
  <si>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</si>
  <si>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</si>
  <si>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</si>
  <si>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</si>
  <si>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</si>
  <si>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</si>
  <si>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</si>
  <si>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</si>
  <si>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</si>
  <si>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</si>
  <si>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</si>
  <si>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</si>
  <si>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</si>
  <si>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</si>
  <si>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</si>
  <si>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</si>
  <si>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</si>
  <si>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</si>
  <si>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</si>
  <si>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</si>
  <si>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</si>
  <si>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</si>
  <si>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</si>
  <si>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</si>
  <si>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</si>
  <si>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</si>
  <si>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</si>
  <si>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</si>
  <si>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</si>
  <si>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</si>
  <si>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</si>
  <si>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</si>
  <si>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</si>
  <si>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</si>
  <si>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</si>
  <si>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</si>
  <si>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</si>
  <si>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</si>
  <si>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</si>
  <si>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</si>
  <si>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</si>
  <si>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</si>
  <si>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</si>
  <si>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</si>
  <si>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</si>
  <si>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</si>
  <si>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</si>
  <si>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</si>
  <si>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</si>
  <si>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</si>
  <si>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</si>
  <si>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</si>
  <si>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</si>
  <si>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</si>
  <si>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</si>
  <si>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</si>
  <si>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</si>
  <si>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</si>
  <si>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</si>
  <si>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</si>
  <si>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</si>
  <si>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</si>
  <si>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</si>
  <si>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</si>
  <si>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</si>
  <si>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</si>
  <si>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</si>
  <si>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</si>
  <si>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</si>
  <si>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</si>
  <si>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</si>
  <si>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</si>
  <si>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</si>
  <si>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</si>
  <si>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</si>
  <si>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</si>
  <si>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</si>
  <si>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</si>
  <si>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</si>
  <si>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</si>
  <si>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</si>
  <si>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</si>
  <si>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</si>
  <si>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</si>
  <si>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</si>
  <si>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</si>
  <si>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</si>
  <si>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</si>
  <si>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</si>
  <si>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</si>
  <si>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</si>
  <si>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</si>
  <si>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</si>
  <si>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</si>
  <si>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</si>
  <si>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</si>
  <si>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</si>
  <si>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</si>
  <si>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</si>
  <si>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</si>
  <si>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</si>
  <si>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</si>
  <si>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</si>
  <si>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</si>
  <si>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</si>
  <si>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</si>
  <si>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</si>
  <si>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</si>
  <si>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</si>
  <si>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</si>
  <si>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</si>
  <si>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</si>
  <si>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</si>
  <si>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</si>
  <si>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</si>
  <si>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</si>
  <si>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</si>
  <si>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</si>
  <si>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</si>
  <si>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</si>
  <si>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</si>
  <si>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</si>
  <si>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</si>
  <si>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</si>
  <si>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</si>
  <si>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</si>
  <si>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</si>
  <si>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</si>
  <si>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</si>
  <si>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</si>
  <si>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</si>
  <si>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</si>
  <si>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</si>
  <si>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</si>
  <si>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</si>
  <si>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</si>
  <si>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</si>
  <si>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</si>
  <si>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</si>
  <si>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</si>
  <si>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</si>
  <si>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</si>
  <si>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</si>
  <si>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</si>
  <si>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</si>
  <si>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</si>
  <si>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</si>
  <si>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</si>
  <si>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</si>
  <si>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</si>
  <si>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</si>
  <si>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</si>
  <si>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</si>
  <si>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</si>
  <si>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</si>
  <si>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</si>
  <si>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</si>
  <si>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</si>
  <si>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</si>
  <si>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</si>
  <si>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</si>
  <si>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</si>
  <si>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</si>
  <si>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</si>
  <si>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</si>
  <si>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</si>
  <si>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</si>
  <si>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</si>
  <si>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</si>
  <si>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</si>
  <si>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</si>
  <si>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</si>
  <si>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</si>
  <si>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</si>
  <si>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</si>
  <si>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</si>
  <si>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</si>
  <si>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</si>
  <si>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</si>
  <si>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</si>
  <si>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</si>
  <si>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</si>
  <si>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</si>
  <si>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</si>
  <si>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</si>
  <si>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</si>
  <si>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</si>
  <si>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</si>
  <si>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</si>
  <si>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</si>
  <si>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</si>
  <si>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</si>
  <si>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</si>
  <si>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</si>
  <si>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</si>
  <si>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</si>
  <si>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</si>
  <si>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</si>
  <si>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</si>
  <si>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</si>
  <si>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</si>
  <si>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</si>
  <si>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</si>
  <si>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</si>
  <si>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</si>
  <si>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</si>
  <si>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</si>
  <si>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</si>
  <si>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</si>
  <si>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</si>
  <si>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</si>
  <si>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</si>
  <si>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</si>
  <si>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</si>
  <si>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</si>
  <si>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</si>
  <si>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</si>
  <si>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</si>
  <si>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</si>
  <si>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</si>
  <si>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</si>
  <si>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</si>
  <si>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</si>
  <si>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</si>
  <si>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</si>
  <si>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</si>
  <si>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</si>
  <si>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</si>
  <si>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</si>
  <si>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</si>
  <si>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</si>
  <si>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</si>
  <si>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</si>
  <si>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</si>
  <si>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</si>
  <si>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</si>
  <si>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</si>
  <si>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</si>
  <si>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</si>
  <si>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</si>
  <si>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</si>
  <si>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</si>
  <si>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</si>
  <si>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</si>
  <si>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</si>
  <si>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</si>
  <si>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</si>
  <si>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</si>
  <si>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</si>
  <si>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</si>
  <si>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</si>
  <si>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</si>
  <si>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</si>
  <si>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</si>
  <si>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</si>
  <si>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</si>
  <si>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</si>
  <si>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</si>
  <si>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</si>
  <si>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</si>
  <si>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</si>
  <si>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</si>
  <si>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</si>
  <si>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</si>
  <si>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</si>
  <si>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</si>
  <si>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</si>
  <si>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</si>
  <si>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</si>
  <si>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</si>
  <si>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</si>
  <si>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</si>
  <si>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</si>
  <si>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</si>
  <si>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</si>
  <si>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</si>
  <si>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</si>
  <si>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</si>
  <si>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</si>
  <si>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</si>
  <si>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</si>
  <si>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</si>
  <si>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</si>
  <si>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</si>
  <si>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</si>
  <si>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</si>
  <si>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</si>
  <si>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</si>
  <si>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</si>
  <si>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</si>
  <si>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</si>
  <si>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</si>
  <si>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</si>
  <si>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</si>
  <si>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</si>
  <si>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</si>
  <si>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</si>
  <si>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</si>
  <si>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</si>
  <si>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</si>
  <si>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</si>
  <si>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</si>
  <si>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</si>
  <si>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</si>
  <si>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</si>
  <si>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</si>
  <si>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</si>
  <si>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</si>
  <si>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</si>
  <si>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</si>
  <si>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</si>
  <si>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</si>
  <si>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</si>
  <si>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</si>
  <si>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</si>
  <si>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</si>
  <si>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</si>
  <si>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</si>
  <si>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</si>
  <si>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</si>
  <si>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</si>
  <si>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</si>
  <si>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</si>
  <si>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</si>
  <si>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</si>
  <si>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</si>
  <si>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</si>
  <si>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</si>
  <si>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</si>
  <si>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</si>
  <si>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</si>
  <si>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</si>
  <si>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</si>
  <si>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</si>
  <si>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</si>
  <si>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</si>
  <si>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</si>
  <si>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</si>
  <si>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</si>
  <si>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</si>
  <si>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</si>
  <si>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</si>
  <si>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</si>
  <si>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</si>
  <si>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</si>
  <si>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</si>
  <si>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</si>
  <si>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</si>
  <si>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</si>
  <si>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</si>
  <si>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</si>
  <si>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</si>
  <si>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</si>
  <si>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</si>
  <si>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</si>
  <si>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</si>
  <si>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</si>
  <si>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</si>
  <si>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</si>
  <si>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</si>
  <si>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</si>
  <si>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</si>
  <si>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</si>
  <si>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</si>
  <si>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</si>
  <si>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</si>
  <si>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</si>
  <si>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</si>
  <si>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</si>
  <si>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</si>
  <si>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</si>
  <si>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</si>
  <si>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</si>
  <si>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</si>
  <si>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</si>
  <si>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</si>
  <si>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</si>
  <si>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</si>
  <si>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</si>
  <si>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</si>
  <si>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</si>
  <si>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</si>
  <si>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</si>
  <si>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</si>
  <si>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</si>
  <si>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</si>
  <si>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</si>
  <si>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</si>
  <si>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</si>
  <si>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</si>
  <si>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</si>
  <si>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</si>
  <si>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</si>
  <si>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</si>
  <si>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</si>
  <si>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</si>
  <si>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</si>
  <si>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</si>
  <si>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</si>
  <si>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</si>
  <si>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</si>
  <si>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</si>
  <si>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</si>
  <si>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</si>
  <si>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</si>
  <si>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</si>
  <si>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</si>
  <si>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</si>
  <si>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</si>
  <si>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</si>
  <si>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</si>
  <si>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</si>
  <si>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</si>
  <si>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</si>
  <si>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</si>
  <si>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</si>
  <si>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</si>
  <si>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</si>
  <si>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</si>
  <si>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</si>
  <si>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</si>
  <si>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</si>
  <si>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</si>
  <si>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</si>
  <si>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</si>
  <si>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</si>
  <si>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</si>
  <si>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</si>
  <si>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</si>
  <si>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</si>
  <si>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</si>
  <si>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</si>
  <si>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</si>
  <si>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</si>
  <si>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</si>
  <si>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</si>
  <si>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</si>
  <si>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</si>
  <si>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</si>
  <si>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</si>
  <si>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</si>
  <si>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</si>
  <si>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</si>
  <si>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</si>
  <si>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</si>
  <si>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</si>
  <si>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</si>
  <si>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</si>
  <si>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</si>
  <si>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</si>
  <si>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</si>
  <si>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</si>
  <si>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</si>
  <si>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</si>
  <si>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</si>
  <si>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</si>
  <si>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</si>
  <si>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</si>
  <si>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</si>
  <si>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</si>
  <si>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</si>
  <si>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</si>
  <si>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</si>
  <si>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</si>
  <si>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</si>
  <si>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</si>
  <si>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</si>
  <si>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</si>
  <si>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</si>
  <si>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</si>
  <si>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</si>
  <si>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</si>
  <si>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</si>
  <si>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</si>
  <si>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</si>
  <si>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</si>
  <si>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</si>
  <si>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</si>
  <si>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</si>
  <si>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</si>
  <si>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</si>
  <si>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</si>
  <si>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</si>
  <si>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</si>
  <si>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</si>
  <si>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</si>
  <si>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</si>
  <si>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</si>
  <si>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</si>
  <si>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</si>
  <si>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</si>
  <si>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</si>
  <si>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</si>
  <si>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</si>
  <si>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</si>
  <si>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</si>
  <si>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</si>
  <si>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</si>
  <si>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</si>
  <si>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</si>
  <si>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</si>
  <si>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</si>
  <si>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</si>
  <si>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</si>
  <si>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</si>
  <si>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</si>
  <si>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</si>
  <si>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</si>
  <si>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</si>
  <si>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</si>
  <si>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</si>
  <si>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</si>
  <si>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</si>
  <si>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</si>
  <si>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</si>
  <si>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</si>
  <si>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</si>
  <si>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</si>
  <si>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</si>
  <si>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</si>
  <si>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</si>
  <si>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</si>
  <si>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</si>
  <si>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</si>
  <si>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</si>
  <si>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</si>
  <si>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</si>
  <si>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</si>
  <si>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</si>
  <si>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</si>
  <si>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</si>
  <si>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</si>
  <si>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</si>
  <si>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</si>
  <si>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</si>
  <si>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</si>
  <si>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</si>
  <si>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</si>
  <si>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</si>
  <si>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</si>
  <si>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</si>
  <si>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</si>
  <si>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</si>
  <si>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</si>
  <si>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</si>
  <si>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</si>
  <si>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</si>
  <si>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</si>
  <si>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</si>
  <si>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</si>
  <si>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</si>
  <si>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</si>
  <si>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</si>
  <si>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</si>
  <si>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</si>
  <si>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</si>
  <si>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</si>
  <si>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</si>
  <si>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</si>
  <si>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</si>
  <si>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</si>
  <si>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</si>
  <si>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</si>
  <si>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</si>
  <si>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</si>
  <si>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</si>
  <si>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</si>
  <si>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</si>
  <si>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</si>
  <si>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</si>
  <si>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</si>
  <si>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</si>
  <si>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</si>
  <si>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</si>
  <si>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</si>
  <si>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</si>
  <si>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</si>
  <si>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</si>
  <si>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</si>
  <si>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</si>
  <si>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</si>
  <si>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</si>
  <si>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</si>
  <si>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</si>
  <si>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</si>
  <si>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</si>
  <si>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</si>
  <si>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</si>
  <si>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</si>
  <si>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</si>
  <si>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</si>
  <si>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</si>
  <si>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</si>
  <si>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</si>
  <si>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</si>
  <si>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</si>
  <si>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</si>
  <si>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</si>
  <si>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</si>
  <si>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</si>
  <si>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</si>
  <si>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</si>
  <si>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</si>
  <si>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</si>
  <si>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</si>
  <si>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</si>
  <si>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</si>
  <si>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</si>
  <si>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</si>
  <si>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</si>
  <si>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</si>
  <si>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</si>
  <si>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</si>
  <si>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</si>
  <si>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</si>
  <si>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</si>
  <si>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</si>
  <si>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</si>
  <si>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</si>
  <si>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</si>
  <si>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</si>
  <si>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</si>
  <si>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</si>
  <si>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</si>
  <si>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</si>
  <si>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</si>
  <si>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</si>
  <si>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</si>
  <si>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</si>
  <si>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</si>
  <si>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</si>
  <si>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</si>
  <si>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</si>
  <si>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</si>
  <si>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</si>
  <si>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</si>
  <si>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</si>
  <si>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</si>
  <si>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</si>
  <si>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</si>
  <si>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</si>
  <si>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</si>
  <si>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</si>
  <si>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</si>
  <si>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</si>
  <si>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</si>
  <si>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</si>
  <si>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</si>
  <si>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</si>
  <si>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</si>
  <si>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</si>
  <si>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</si>
  <si>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</si>
  <si>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</si>
  <si>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</si>
  <si>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</si>
  <si>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</si>
  <si>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</si>
  <si>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</si>
  <si>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</si>
  <si>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</si>
  <si>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</si>
  <si>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</si>
  <si>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</si>
  <si>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</si>
  <si>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</si>
  <si>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</si>
  <si>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</si>
  <si>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</si>
  <si>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</si>
  <si>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</si>
  <si>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</si>
  <si>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</si>
  <si>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</si>
  <si>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</si>
  <si>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</si>
  <si>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</si>
  <si>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</si>
  <si>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</si>
  <si>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</si>
  <si>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</si>
  <si>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</si>
  <si>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</si>
  <si>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</si>
  <si>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</si>
  <si>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</si>
  <si>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</si>
  <si>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</si>
  <si>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</si>
  <si>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</si>
  <si>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</si>
  <si>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</si>
  <si>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</si>
  <si>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</si>
  <si>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</si>
  <si>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</si>
  <si>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</si>
  <si>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</si>
  <si>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</si>
  <si>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</si>
  <si>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</si>
  <si>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</si>
  <si>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</si>
  <si>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</si>
  <si>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</si>
  <si>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</si>
  <si>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</si>
  <si>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</si>
  <si>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</si>
  <si>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</si>
  <si>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</si>
  <si>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</si>
  <si>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</si>
  <si>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</si>
  <si>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</si>
  <si>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</si>
  <si>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</si>
  <si>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</si>
  <si>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</si>
  <si>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</si>
  <si>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</si>
  <si>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</si>
  <si>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</si>
  <si>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</si>
  <si>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</si>
  <si>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</si>
  <si>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</si>
  <si>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</si>
  <si>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</si>
  <si>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</si>
  <si>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</si>
  <si>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</si>
  <si>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</si>
  <si>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</si>
  <si>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</si>
  <si>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</si>
  <si>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</si>
  <si>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</si>
  <si>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</si>
  <si>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</si>
  <si>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</si>
  <si>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</si>
  <si>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</si>
  <si>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</si>
  <si>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</si>
  <si>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</si>
  <si>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</si>
  <si>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</si>
  <si>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</si>
  <si>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</si>
  <si>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</si>
  <si>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</si>
  <si>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</si>
  <si>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</si>
  <si>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</si>
  <si>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</si>
  <si>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</si>
  <si>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</si>
  <si>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</si>
  <si>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</si>
  <si>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</si>
  <si>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</si>
  <si>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</si>
  <si>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</si>
  <si>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</si>
  <si>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</si>
  <si>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</si>
  <si>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</si>
  <si>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</si>
  <si>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</si>
  <si>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</si>
  <si>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</si>
  <si>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</si>
  <si>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</si>
  <si>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</si>
  <si>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</si>
  <si>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</si>
  <si>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</si>
  <si>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</si>
  <si>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</si>
  <si>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</si>
  <si>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</si>
  <si>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</si>
  <si>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</si>
  <si>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</si>
  <si>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</si>
  <si>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</si>
  <si>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</si>
  <si>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</si>
  <si>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</si>
  <si>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</si>
  <si>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</si>
  <si>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</si>
  <si>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</si>
  <si>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</si>
  <si>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</si>
  <si>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</si>
  <si>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</si>
  <si>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</si>
  <si>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</si>
  <si>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</si>
  <si>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</si>
  <si>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</si>
  <si>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</si>
  <si>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</si>
  <si>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</si>
  <si>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</si>
  <si>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</si>
  <si>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</si>
  <si>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</si>
  <si>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</si>
  <si>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</si>
  <si>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</si>
  <si>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</si>
  <si>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</si>
  <si>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</si>
  <si>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</si>
  <si>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</si>
  <si>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</si>
  <si>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</si>
  <si>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</si>
  <si>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</si>
  <si>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</si>
  <si>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</si>
  <si>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</si>
  <si>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</si>
  <si>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</si>
  <si>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</si>
  <si>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</si>
  <si>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</si>
  <si>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</si>
  <si>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</si>
  <si>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</si>
  <si>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</si>
  <si>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</si>
  <si>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</si>
  <si>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</si>
  <si>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</si>
  <si>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</si>
  <si>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</si>
  <si>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</si>
  <si>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</si>
  <si>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</si>
  <si>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</si>
  <si>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</si>
  <si>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</si>
  <si>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</si>
  <si>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</si>
  <si>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</si>
  <si>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</si>
  <si>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</si>
  <si>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</si>
  <si>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</si>
  <si>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</si>
  <si>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</si>
  <si>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</si>
  <si>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</si>
  <si>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</si>
  <si>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</si>
  <si>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</si>
  <si>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</si>
  <si>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</si>
  <si>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</si>
  <si>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</si>
  <si>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</si>
  <si>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</si>
  <si>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</si>
  <si>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</si>
  <si>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</si>
  <si>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</si>
  <si>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</si>
  <si>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</si>
  <si>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</si>
  <si>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</si>
  <si>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</si>
  <si>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</si>
  <si>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</si>
  <si>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</si>
  <si>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</si>
  <si>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</si>
  <si>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</si>
  <si>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</si>
  <si>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</si>
  <si>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</si>
  <si>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</si>
  <si>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</si>
  <si>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</si>
  <si>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</si>
  <si>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</si>
  <si>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</si>
  <si>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</si>
  <si>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</si>
  <si>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</si>
  <si>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</si>
  <si>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</si>
  <si>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</si>
  <si>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</si>
  <si>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</si>
  <si>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</si>
  <si>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</si>
  <si>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</si>
  <si>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</si>
  <si>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</si>
  <si>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</si>
  <si>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</si>
  <si>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</si>
  <si>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</si>
  <si>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</si>
  <si>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</si>
  <si>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</si>
  <si>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</si>
  <si>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</si>
  <si>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</si>
  <si>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</si>
  <si>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</si>
  <si>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</si>
  <si>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</si>
  <si>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</si>
  <si>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</si>
  <si>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</si>
  <si>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</si>
  <si>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</si>
  <si>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</si>
  <si>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</si>
  <si>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</si>
  <si>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</si>
  <si>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</si>
  <si>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</si>
  <si>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</si>
  <si>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</si>
  <si>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</si>
  <si>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</si>
  <si>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</si>
  <si>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</si>
  <si>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</si>
  <si>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</si>
  <si>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</si>
  <si>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</si>
  <si>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</si>
  <si>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</si>
  <si>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</si>
  <si>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</si>
  <si>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</si>
  <si>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</si>
  <si>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</si>
  <si>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</si>
  <si>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</si>
  <si>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</si>
  <si>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</si>
  <si>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</si>
  <si>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</si>
  <si>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</si>
  <si>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</si>
  <si>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</si>
  <si>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</si>
  <si>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</si>
  <si>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</si>
  <si>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</si>
  <si>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</si>
  <si>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</si>
  <si>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</si>
  <si>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</si>
  <si>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</si>
  <si>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</si>
  <si>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</si>
  <si>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</si>
  <si>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</si>
  <si>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</si>
  <si>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</si>
  <si>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</si>
  <si>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</si>
  <si>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</si>
  <si>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</si>
  <si>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</si>
  <si>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</si>
  <si>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</si>
  <si>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</si>
  <si>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</si>
  <si>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</si>
  <si>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</si>
  <si>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</si>
  <si>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</si>
  <si>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</si>
  <si>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</si>
  <si>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</si>
  <si>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</si>
  <si>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</si>
  <si>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</si>
  <si>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</si>
  <si>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</si>
  <si>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</si>
  <si>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</si>
  <si>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</si>
  <si>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</si>
  <si>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</si>
  <si>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</si>
  <si>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</si>
  <si>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</si>
  <si>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</si>
  <si>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</si>
  <si>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</si>
  <si>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</si>
  <si>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</si>
  <si>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</si>
  <si>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</si>
  <si>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</si>
  <si>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</si>
  <si>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</si>
  <si>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</si>
  <si>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</si>
  <si>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</si>
  <si>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</si>
  <si>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</si>
  <si>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</si>
  <si>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</si>
  <si>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</si>
  <si>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</si>
  <si>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</si>
  <si>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</si>
  <si>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</si>
  <si>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</si>
  <si>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</si>
  <si>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</si>
  <si>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</si>
  <si>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</si>
  <si>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</si>
  <si>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</si>
  <si>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</si>
  <si>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</si>
  <si>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</si>
  <si>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</si>
  <si>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</si>
  <si>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</si>
  <si>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</si>
  <si>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</si>
  <si>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</si>
  <si>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</si>
  <si>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</si>
  <si>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</si>
  <si>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</si>
  <si>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</si>
  <si>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</si>
  <si>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</si>
  <si>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</si>
  <si>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</si>
  <si>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</si>
  <si>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</si>
  <si>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</si>
  <si>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</si>
  <si>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</si>
  <si>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</si>
  <si>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</si>
  <si>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</si>
  <si>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</si>
  <si>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</si>
  <si>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</si>
  <si>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</si>
  <si>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</si>
  <si>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</si>
  <si>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</si>
  <si>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</si>
  <si>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</si>
  <si>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</si>
  <si>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</si>
  <si>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</si>
  <si>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</si>
  <si>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</si>
  <si>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</si>
  <si>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</si>
  <si>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</si>
  <si>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</si>
  <si>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</si>
  <si>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</si>
  <si>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</si>
  <si>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</si>
  <si>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</si>
  <si>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</si>
  <si>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</si>
  <si>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</si>
  <si>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</si>
  <si>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</si>
  <si>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</si>
  <si>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</si>
  <si>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</si>
  <si>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</si>
  <si>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</si>
  <si>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</si>
  <si>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</si>
  <si>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</si>
  <si>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</si>
  <si>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</si>
  <si>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</si>
  <si>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</si>
  <si>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</si>
  <si>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</si>
  <si>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</si>
  <si>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</si>
  <si>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</si>
  <si>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</si>
  <si>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</si>
  <si>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</si>
  <si>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</si>
  <si>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</si>
  <si>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</si>
  <si>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</si>
  <si>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</si>
  <si>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</si>
  <si>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</si>
  <si>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</si>
  <si>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</si>
  <si>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</si>
  <si>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</si>
  <si>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</si>
  <si>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</si>
  <si>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</si>
  <si>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</si>
  <si>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</si>
  <si>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</si>
  <si>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</si>
  <si>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</si>
  <si>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</si>
  <si>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</si>
  <si>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</si>
  <si>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</si>
  <si>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</si>
  <si>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</si>
  <si>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</si>
  <si>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</si>
  <si>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</si>
  <si>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</si>
  <si>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</si>
  <si>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</si>
  <si>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</si>
  <si>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</si>
  <si>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</si>
  <si>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</si>
  <si>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</si>
  <si>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</si>
  <si>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</si>
  <si>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</si>
  <si>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</si>
  <si>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</si>
  <si>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</si>
  <si>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</si>
  <si>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</si>
  <si>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</si>
  <si>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</si>
  <si>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</si>
  <si>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</si>
  <si>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</si>
  <si>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</si>
  <si>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</si>
  <si>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</si>
  <si>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</si>
  <si>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</si>
  <si>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</si>
  <si>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</si>
  <si>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</si>
  <si>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</si>
  <si>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</si>
  <si>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</si>
  <si>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</si>
  <si>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</si>
  <si>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</si>
  <si>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</si>
  <si>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</si>
  <si>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</si>
  <si>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</si>
  <si>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</si>
  <si>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</si>
  <si>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</si>
  <si>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</si>
  <si>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</si>
  <si>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</si>
  <si>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</si>
  <si>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</si>
  <si>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</si>
  <si>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</si>
  <si>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</si>
  <si>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</si>
  <si>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</si>
  <si>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</si>
  <si>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</si>
  <si>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</si>
  <si>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</si>
  <si>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</si>
  <si>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</si>
  <si>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</si>
  <si>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</si>
  <si>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</si>
  <si>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</si>
  <si>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</si>
  <si>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</si>
  <si>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</si>
  <si>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</si>
  <si>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</si>
  <si>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</si>
  <si>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</si>
  <si>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</si>
  <si>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</si>
  <si>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</si>
  <si>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</si>
  <si>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</si>
  <si>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</si>
  <si>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</si>
  <si>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</si>
  <si>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</si>
  <si>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</si>
  <si>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</si>
  <si>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</si>
  <si>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</si>
  <si>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</si>
  <si>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</si>
  <si>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</si>
  <si>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</si>
  <si>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</si>
  <si>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</si>
  <si>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</si>
  <si>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</si>
  <si>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</si>
  <si>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</si>
  <si>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</si>
  <si>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</si>
  <si>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</si>
  <si>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</si>
  <si>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</si>
  <si>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</si>
  <si>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</si>
  <si>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</si>
  <si>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</si>
  <si>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</si>
  <si>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</si>
  <si>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</si>
  <si>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</si>
  <si>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</si>
  <si>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</si>
  <si>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</si>
  <si>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</si>
  <si>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</si>
  <si>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</si>
  <si>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</si>
  <si>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</si>
  <si>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</si>
  <si>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</si>
  <si>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</si>
  <si>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</si>
  <si>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</si>
  <si>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</si>
  <si>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</si>
  <si>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</si>
  <si>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</si>
  <si>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</si>
  <si>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</si>
  <si>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</si>
  <si>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</si>
  <si>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</si>
  <si>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</si>
  <si>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</si>
  <si>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</si>
  <si>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</si>
  <si>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</si>
  <si>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</si>
  <si>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</si>
  <si>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</si>
  <si>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</si>
  <si>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</si>
  <si>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</si>
  <si>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</si>
  <si>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</si>
  <si>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</si>
  <si>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</si>
  <si>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</si>
  <si>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</si>
  <si>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</si>
  <si>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</si>
  <si>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</si>
  <si>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</si>
  <si>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</si>
  <si>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</si>
  <si>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</si>
  <si>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</si>
  <si>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</si>
  <si>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</si>
  <si>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</si>
  <si>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</si>
  <si>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</si>
  <si>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</si>
  <si>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</si>
  <si>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</si>
  <si>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</si>
  <si>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</si>
  <si>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</si>
  <si>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</si>
  <si>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</si>
  <si>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</si>
  <si>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</si>
  <si>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</si>
  <si>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</si>
  <si>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</si>
  <si>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</si>
  <si>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</si>
  <si>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</si>
  <si>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</si>
  <si>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</si>
  <si>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</si>
  <si>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</si>
  <si>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</si>
  <si>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</si>
  <si>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</si>
  <si>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</si>
  <si>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</si>
  <si>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</si>
  <si>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</si>
  <si>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</si>
  <si>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</si>
  <si>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</si>
  <si>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</si>
  <si>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</si>
  <si>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</si>
  <si>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</si>
  <si>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</si>
  <si>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</si>
  <si>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</si>
  <si>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</si>
  <si>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</si>
  <si>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</si>
  <si>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</si>
  <si>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</si>
  <si>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</si>
  <si>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</si>
  <si>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</si>
  <si>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</si>
  <si>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</si>
  <si>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</si>
  <si>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</si>
  <si>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</si>
  <si>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</si>
  <si>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</si>
  <si>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</si>
  <si>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</si>
  <si>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</si>
  <si>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</si>
  <si>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</si>
  <si>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</si>
  <si>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</si>
  <si>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</si>
  <si>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</si>
  <si>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</si>
  <si>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</si>
  <si>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</si>
  <si>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</si>
  <si>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</si>
  <si>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</si>
  <si>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</si>
  <si>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</si>
  <si>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</si>
  <si>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</si>
  <si>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</si>
  <si>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</si>
  <si>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</si>
  <si>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</si>
  <si>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</si>
  <si>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</si>
  <si>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</si>
  <si>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</si>
  <si>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</si>
  <si>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</si>
  <si>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</si>
  <si>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</si>
  <si>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</si>
  <si>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</si>
  <si>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</si>
  <si>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</si>
  <si>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</si>
  <si>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</si>
  <si>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</si>
  <si>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</si>
  <si>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</si>
  <si>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</si>
  <si>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</si>
  <si>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</si>
  <si>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</si>
  <si>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</si>
  <si>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</si>
  <si>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</si>
  <si>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</si>
  <si>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</si>
  <si>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</si>
  <si>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</si>
  <si>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</si>
  <si>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</si>
  <si>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</si>
  <si>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</si>
  <si>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</si>
  <si>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</si>
  <si>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</si>
  <si>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</si>
  <si>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</si>
  <si>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</si>
  <si>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</si>
  <si>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</si>
  <si>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</si>
  <si>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</si>
  <si>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</si>
  <si>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</si>
  <si>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</si>
  <si>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</si>
  <si>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</si>
  <si>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</si>
  <si>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</si>
  <si>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</si>
  <si>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</si>
  <si>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</si>
  <si>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</si>
  <si>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</si>
  <si>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</si>
  <si>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</si>
  <si>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</si>
  <si>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</si>
  <si>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</si>
  <si>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</si>
  <si>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</si>
  <si>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</si>
  <si>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</si>
  <si>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</si>
  <si>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</si>
  <si>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</si>
  <si>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</si>
  <si>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</si>
  <si>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</si>
  <si>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</si>
  <si>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</si>
  <si>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</si>
  <si>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</si>
  <si>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</si>
  <si>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</si>
  <si>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</si>
  <si>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</si>
  <si>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</si>
  <si>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</si>
  <si>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</si>
  <si>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</si>
  <si>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</si>
  <si>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</si>
  <si>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</si>
  <si>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</si>
  <si>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</si>
  <si>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</si>
  <si>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</si>
  <si>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</si>
  <si>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</si>
  <si>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</si>
  <si>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</si>
  <si>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</si>
  <si>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</si>
  <si>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</si>
  <si>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</si>
  <si>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</si>
  <si>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</si>
  <si>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</si>
  <si>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</si>
  <si>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</si>
  <si>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</si>
  <si>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</si>
  <si>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</si>
  <si>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</si>
  <si>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</si>
  <si>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</si>
  <si>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</si>
  <si>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</si>
  <si>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</si>
  <si>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</si>
  <si>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</si>
  <si>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</si>
  <si>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</si>
  <si>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</si>
  <si>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</si>
  <si>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</si>
  <si>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</si>
  <si>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</si>
  <si>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</si>
  <si>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</si>
  <si>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</si>
  <si>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</si>
  <si>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</si>
  <si>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</si>
  <si>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</si>
  <si>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</si>
  <si>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</si>
  <si>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</si>
  <si>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</si>
  <si>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</si>
  <si>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</si>
  <si>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</si>
  <si>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</si>
  <si>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</si>
  <si>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</si>
  <si>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</si>
  <si>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</si>
  <si>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</si>
  <si>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</si>
  <si>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</si>
  <si>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</si>
  <si>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</si>
  <si>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</si>
  <si>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</si>
  <si>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</si>
  <si>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</si>
  <si>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</si>
  <si>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</si>
  <si>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</si>
  <si>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</si>
  <si>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</si>
  <si>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</si>
  <si>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</si>
  <si>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</si>
  <si>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</si>
  <si>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</si>
  <si>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</si>
  <si>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</si>
  <si>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</si>
  <si>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</si>
  <si>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</si>
  <si>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</si>
  <si>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</si>
  <si>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</si>
  <si>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</si>
  <si>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</si>
  <si>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</si>
  <si>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</si>
  <si>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</si>
  <si>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</si>
  <si>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</si>
  <si>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</si>
  <si>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</si>
  <si>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</si>
  <si>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</si>
  <si>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</si>
  <si>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</si>
  <si>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</si>
  <si>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</si>
  <si>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</si>
  <si>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</si>
  <si>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</si>
  <si>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</si>
  <si>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</si>
  <si>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</si>
  <si>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</si>
  <si>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</si>
  <si>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</si>
  <si>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</si>
  <si>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</si>
  <si>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</si>
  <si>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</si>
  <si>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</si>
  <si>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</si>
  <si>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</si>
  <si>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</si>
  <si>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</si>
  <si>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</si>
  <si>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</si>
  <si>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</si>
  <si>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</si>
  <si>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</si>
  <si>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</si>
  <si>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</si>
  <si>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</si>
  <si>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</si>
  <si>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</si>
  <si>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</si>
  <si>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</si>
  <si>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</si>
  <si>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</si>
  <si>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</si>
  <si>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</si>
  <si>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</si>
  <si>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</si>
  <si>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</si>
  <si>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</si>
  <si>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</si>
  <si>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</si>
  <si>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</si>
  <si>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</si>
  <si>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</si>
  <si>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</si>
  <si>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</si>
  <si>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</si>
  <si>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</si>
  <si>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</si>
  <si>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</si>
  <si>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</si>
  <si>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</si>
  <si>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</si>
  <si>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</si>
  <si>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</si>
  <si>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</si>
  <si>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</si>
  <si>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</si>
  <si>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</si>
  <si>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</si>
  <si>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</si>
  <si>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</si>
  <si>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</si>
  <si>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</si>
  <si>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</si>
  <si>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</si>
  <si>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</si>
  <si>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</si>
  <si>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</si>
  <si>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</si>
  <si>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</si>
  <si>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</si>
  <si>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</si>
  <si>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</si>
  <si>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</si>
  <si>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</si>
  <si>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</si>
  <si>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</si>
  <si>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</si>
  <si>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</si>
  <si>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</si>
  <si>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</si>
  <si>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</si>
  <si>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</si>
  <si>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</si>
  <si>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</si>
  <si>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</si>
  <si>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</si>
  <si>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</si>
  <si>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</si>
  <si>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</si>
  <si>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</si>
  <si>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</si>
  <si>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</si>
  <si>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</si>
  <si>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</si>
  <si>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</si>
  <si>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</si>
  <si>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</si>
  <si>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</si>
  <si>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</si>
  <si>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</si>
  <si>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</si>
  <si>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</si>
  <si>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</si>
  <si>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</si>
  <si>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</si>
  <si>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</si>
  <si>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</si>
  <si>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</si>
  <si>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</si>
  <si>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</si>
  <si>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</si>
  <si>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</si>
  <si>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</si>
  <si>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</si>
  <si>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</si>
  <si>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</si>
  <si>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</si>
  <si>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</si>
  <si>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</si>
  <si>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</si>
  <si>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</si>
  <si>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</si>
  <si>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</si>
  <si>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</si>
  <si>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</si>
  <si>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</si>
  <si>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</si>
  <si>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</si>
  <si>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</si>
  <si>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</si>
  <si>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</si>
  <si>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</si>
  <si>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</si>
  <si>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</si>
  <si>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</si>
  <si>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</si>
  <si>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</si>
  <si>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</si>
  <si>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</si>
  <si>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</si>
  <si>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</si>
  <si>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</si>
  <si>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</si>
  <si>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</si>
  <si>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</si>
  <si>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</si>
  <si>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</si>
  <si>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</si>
  <si>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</si>
  <si>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</si>
  <si>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</si>
  <si>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</si>
  <si>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</si>
  <si>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</si>
  <si>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</si>
  <si>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</si>
  <si>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</si>
  <si>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</si>
  <si>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</si>
  <si>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</si>
  <si>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</si>
  <si>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</si>
  <si>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</si>
  <si>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</si>
  <si>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</si>
  <si>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</si>
  <si>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</si>
  <si>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</si>
  <si>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</si>
  <si>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</si>
  <si>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</si>
  <si>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</si>
  <si>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</si>
  <si>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</si>
  <si>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</si>
  <si>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</si>
  <si>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</si>
  <si>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</si>
  <si>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</si>
  <si>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</si>
  <si>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</si>
  <si>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</si>
  <si>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</si>
  <si>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</si>
  <si>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</si>
  <si>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</si>
  <si>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</si>
  <si>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</si>
  <si>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</si>
  <si>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</si>
  <si>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</si>
  <si>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</si>
  <si>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</si>
  <si>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</si>
  <si>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</si>
  <si>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</si>
  <si>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</si>
  <si>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</si>
  <si>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</si>
  <si>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</si>
  <si>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</si>
  <si>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</si>
  <si>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</si>
  <si>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</si>
  <si>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</si>
  <si>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</si>
  <si>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</si>
  <si>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</si>
  <si>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</si>
  <si>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</si>
  <si>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</si>
  <si>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</si>
  <si>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</si>
  <si>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</si>
  <si>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</si>
  <si>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</si>
  <si>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</si>
  <si>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</si>
  <si>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</si>
  <si>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</si>
  <si>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</si>
  <si>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</si>
  <si>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</si>
  <si>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</si>
  <si>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</si>
  <si>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</si>
  <si>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</si>
  <si>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</si>
  <si>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</si>
  <si>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</si>
  <si>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</si>
  <si>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</si>
  <si>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</si>
  <si>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</si>
  <si>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</si>
  <si>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</si>
  <si>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</si>
  <si>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</si>
  <si>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</si>
  <si>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</si>
  <si>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</si>
  <si>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</si>
  <si>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</si>
  <si>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</si>
  <si>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</si>
  <si>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</si>
  <si>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</si>
  <si>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</si>
  <si>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</si>
  <si>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</si>
  <si>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</si>
  <si>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</si>
  <si>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</si>
  <si>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</si>
  <si>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</si>
  <si>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</si>
  <si>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</si>
  <si>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</si>
  <si>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</si>
  <si>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</si>
  <si>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</si>
  <si>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</si>
  <si>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</si>
  <si>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</si>
  <si>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</si>
  <si>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</si>
  <si>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</si>
  <si>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</si>
  <si>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</si>
  <si>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</si>
  <si>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</si>
  <si>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</si>
  <si>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</si>
  <si>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</si>
  <si>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</si>
  <si>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</si>
  <si>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</si>
  <si>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</si>
  <si>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</si>
  <si>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</si>
  <si>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</si>
  <si>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</si>
  <si>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</si>
  <si>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</si>
  <si>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</si>
  <si>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</si>
  <si>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</si>
  <si>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</si>
  <si>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</si>
  <si>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</si>
  <si>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</si>
  <si>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</si>
  <si>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</si>
  <si>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</si>
  <si>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</si>
  <si>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</si>
  <si>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</si>
  <si>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</si>
  <si>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</si>
  <si>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</si>
  <si>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</si>
  <si>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</si>
  <si>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</si>
  <si>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</si>
  <si>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</si>
  <si>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</si>
  <si>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</si>
  <si>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</si>
  <si>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</si>
  <si>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</si>
  <si>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</si>
  <si>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</si>
  <si>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</si>
  <si>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</si>
  <si>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</si>
  <si>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</si>
  <si>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</si>
  <si>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</si>
  <si>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</si>
  <si>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</si>
  <si>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</si>
  <si>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</si>
  <si>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</si>
  <si>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</si>
  <si>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</si>
  <si>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</si>
  <si>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</si>
  <si>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</si>
  <si>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</si>
  <si>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</si>
  <si>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</si>
  <si>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</si>
  <si>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</si>
  <si>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</si>
  <si>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</si>
  <si>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</si>
  <si>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</si>
  <si>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</si>
  <si>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</si>
  <si>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</si>
  <si>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</si>
  <si>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</si>
  <si>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</si>
  <si>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</si>
  <si>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</si>
  <si>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</si>
  <si>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</si>
  <si>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</si>
  <si>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</si>
  <si>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</si>
  <si>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</si>
  <si>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</si>
  <si>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</si>
  <si>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</si>
  <si>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</si>
  <si>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</si>
  <si>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</si>
  <si>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</si>
  <si>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</si>
  <si>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</si>
  <si>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</si>
  <si>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</si>
  <si>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</si>
  <si>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</si>
  <si>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</si>
  <si>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</si>
  <si>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</si>
  <si>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</si>
  <si>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</si>
  <si>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</si>
  <si>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</si>
  <si>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</si>
  <si>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</si>
  <si>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</si>
  <si>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</si>
  <si>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</si>
  <si>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</si>
  <si>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</si>
  <si>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</si>
  <si>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</si>
  <si>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</si>
  <si>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</si>
  <si>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</si>
  <si>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</si>
  <si>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</si>
  <si>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</si>
  <si>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</si>
  <si>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</si>
  <si>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</si>
  <si>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</si>
  <si>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</si>
  <si>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</si>
  <si>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</si>
  <si>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</si>
  <si>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</si>
  <si>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</si>
  <si>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</si>
  <si>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</si>
  <si>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</si>
  <si>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</si>
  <si>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</si>
  <si>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</si>
  <si>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</si>
  <si>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</si>
  <si>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</si>
  <si>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</si>
  <si>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</si>
  <si>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</si>
  <si>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</si>
  <si>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</si>
  <si>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</si>
  <si>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</si>
  <si>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</si>
  <si>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</si>
  <si>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</si>
  <si>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</si>
  <si>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</si>
  <si>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</si>
  <si>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</si>
  <si>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</si>
  <si>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</si>
  <si>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</si>
  <si>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</si>
  <si>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</si>
  <si>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</si>
  <si>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</si>
  <si>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</si>
  <si>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</si>
  <si>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</si>
  <si>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</si>
  <si>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</si>
  <si>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</si>
  <si>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</si>
  <si>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</si>
  <si>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</si>
  <si>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</si>
  <si>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</si>
  <si>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</si>
  <si>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</si>
  <si>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</si>
  <si>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</si>
  <si>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</si>
  <si>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</si>
  <si>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</si>
  <si>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</si>
  <si>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</si>
  <si>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</si>
  <si>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</si>
  <si>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</si>
  <si>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</si>
  <si>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</si>
  <si>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</si>
  <si>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</si>
  <si>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</si>
  <si>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</si>
  <si>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</si>
  <si>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</si>
  <si>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</si>
  <si>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</si>
  <si>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</si>
  <si>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</si>
  <si>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</si>
  <si>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</si>
  <si>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</si>
  <si>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</si>
  <si>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</si>
  <si>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</si>
  <si>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</si>
  <si>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</si>
  <si>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</si>
  <si>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</si>
  <si>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</si>
  <si>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</si>
  <si>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</si>
  <si>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</si>
  <si>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</si>
  <si>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</si>
  <si>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</si>
  <si>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</si>
  <si>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</si>
  <si>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</si>
  <si>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</si>
  <si>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</si>
  <si>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</si>
  <si>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</si>
  <si>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</si>
  <si>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</si>
  <si>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</si>
  <si>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</si>
  <si>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</si>
  <si>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</si>
  <si>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</si>
  <si>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</si>
  <si>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</si>
  <si>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</si>
  <si>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</si>
  <si>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</si>
  <si>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</si>
  <si>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</si>
  <si>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</si>
  <si>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</si>
  <si>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</si>
  <si>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</si>
  <si>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</si>
  <si>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</si>
  <si>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</si>
  <si>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</si>
  <si>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</si>
  <si>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</si>
  <si>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</si>
  <si>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</si>
  <si>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</si>
  <si>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</si>
  <si>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</si>
  <si>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</si>
  <si>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</si>
  <si>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</si>
  <si>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</si>
  <si>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</si>
  <si>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</si>
  <si>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</si>
  <si>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</si>
  <si>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</si>
  <si>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</si>
  <si>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</si>
  <si>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</si>
  <si>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</si>
  <si>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</si>
  <si>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</si>
  <si>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</si>
  <si>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</si>
  <si>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</si>
  <si>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</si>
  <si>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</si>
  <si>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</si>
  <si>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</si>
  <si>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</si>
  <si>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</si>
  <si>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</si>
  <si>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</si>
  <si>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</si>
  <si>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</si>
  <si>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</si>
  <si>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</si>
  <si>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</si>
  <si>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</si>
  <si>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</si>
  <si>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</si>
  <si>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</si>
  <si>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</si>
  <si>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</si>
  <si>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</si>
  <si>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</si>
  <si>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</si>
  <si>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</si>
  <si>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</si>
  <si>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</si>
  <si>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</si>
  <si>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</si>
  <si>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</si>
  <si>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</si>
  <si>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</si>
  <si>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</si>
  <si>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</si>
  <si>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</si>
  <si>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</si>
  <si>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</si>
  <si>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</si>
  <si>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</si>
  <si>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</si>
  <si>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</si>
  <si>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</si>
  <si>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</si>
  <si>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</si>
  <si>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</si>
  <si>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</si>
  <si>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</si>
  <si>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</si>
  <si>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</si>
  <si>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</si>
  <si>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</si>
  <si>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</si>
  <si>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</si>
  <si>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</si>
  <si>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</si>
  <si>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</si>
  <si>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</si>
  <si>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</si>
  <si>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</si>
  <si>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</si>
  <si>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</si>
  <si>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</si>
  <si>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</si>
  <si>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</si>
  <si>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</si>
  <si>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</si>
  <si>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</si>
  <si>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</si>
  <si>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</si>
  <si>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</si>
  <si>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</si>
  <si>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</si>
  <si>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</si>
  <si>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</si>
  <si>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</si>
  <si>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</si>
  <si>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</si>
  <si>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</si>
  <si>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</si>
  <si>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</si>
  <si>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</si>
  <si>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</si>
  <si>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</si>
  <si>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</si>
  <si>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</si>
  <si>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</si>
  <si>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</si>
  <si>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</si>
  <si>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</si>
  <si>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</si>
  <si>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</si>
  <si>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</si>
  <si>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</si>
  <si>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</si>
  <si>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</si>
  <si>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</si>
  <si>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</si>
  <si>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</si>
  <si>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</si>
  <si>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</si>
  <si>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</si>
  <si>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</si>
  <si>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</si>
  <si>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</si>
  <si>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</si>
  <si>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</si>
  <si>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</si>
  <si>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</si>
  <si>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</si>
  <si>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</si>
  <si>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</si>
  <si>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</si>
  <si>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</si>
  <si>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</si>
  <si>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</si>
  <si>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</si>
  <si>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</si>
  <si>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</si>
  <si>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</si>
  <si>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</si>
  <si>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</si>
  <si>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</si>
  <si>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</si>
  <si>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</si>
  <si>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</si>
  <si>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</si>
  <si>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</si>
  <si>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</si>
  <si>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</si>
  <si>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</si>
  <si>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</si>
  <si>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</si>
  <si>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</si>
  <si>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</si>
  <si>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</si>
  <si>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</si>
  <si>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</si>
  <si>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</si>
  <si>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</si>
  <si>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</si>
  <si>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</si>
  <si>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</si>
  <si>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</si>
  <si>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</si>
  <si>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</si>
  <si>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</si>
  <si>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</si>
  <si>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</si>
  <si>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</si>
  <si>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</si>
  <si>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</si>
  <si>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</si>
  <si>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</si>
  <si>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</si>
  <si>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</si>
  <si>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</si>
  <si>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</si>
  <si>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</si>
  <si>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</si>
  <si>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</si>
  <si>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</si>
  <si>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</si>
  <si>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</si>
  <si>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</si>
  <si>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</si>
  <si>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</si>
  <si>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</si>
  <si>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</si>
  <si>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</si>
  <si>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</si>
  <si>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</si>
  <si>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</si>
  <si>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</si>
  <si>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</si>
  <si>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</si>
  <si>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</si>
  <si>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</si>
  <si>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</si>
  <si>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</si>
  <si>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</si>
  <si>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</si>
  <si>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</si>
  <si>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</si>
  <si>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</si>
  <si>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</si>
  <si>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</si>
  <si>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</si>
  <si>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</si>
  <si>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</si>
  <si>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</si>
  <si>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</si>
  <si>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</si>
  <si>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</si>
  <si>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</si>
  <si>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</si>
  <si>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</si>
  <si>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</si>
  <si>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</si>
  <si>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</si>
  <si>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</si>
  <si>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</si>
  <si>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</si>
  <si>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</si>
  <si>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</si>
  <si>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</si>
  <si>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</si>
  <si>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</si>
  <si>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</si>
  <si>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</si>
  <si>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</si>
  <si>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</si>
  <si>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</si>
  <si>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</si>
  <si>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</si>
  <si>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</si>
  <si>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</si>
  <si>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</si>
  <si>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</si>
  <si>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</si>
  <si>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</si>
  <si>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</si>
  <si>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</si>
  <si>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</si>
  <si>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</si>
  <si>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</si>
  <si>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</si>
  <si>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</si>
  <si>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</si>
  <si>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</si>
  <si>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</si>
  <si>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</si>
  <si>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</si>
  <si>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</si>
  <si>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</si>
  <si>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</si>
  <si>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</si>
  <si>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</si>
  <si>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</si>
  <si>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</si>
  <si>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</si>
  <si>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</si>
  <si>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</si>
  <si>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</si>
  <si>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</si>
  <si>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</si>
  <si>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</si>
  <si>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</si>
  <si>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</si>
  <si>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</si>
  <si>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</si>
  <si>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</si>
  <si>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</si>
  <si>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</si>
  <si>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</si>
  <si>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</si>
  <si>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</si>
  <si>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</si>
  <si>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</si>
  <si>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</si>
  <si>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</si>
  <si>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</si>
  <si>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</si>
  <si>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</si>
  <si>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</si>
  <si>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</si>
  <si>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</si>
  <si>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</si>
  <si>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</si>
  <si>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</si>
  <si>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</si>
  <si>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</si>
  <si>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</si>
  <si>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</si>
  <si>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</si>
  <si>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</si>
  <si>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</si>
  <si>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</si>
  <si>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</si>
  <si>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</si>
  <si>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</si>
  <si>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</si>
  <si>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</si>
  <si>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</si>
  <si>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</si>
  <si>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</si>
  <si>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</si>
  <si>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</si>
  <si>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</si>
  <si>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</si>
  <si>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</si>
  <si>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</si>
  <si>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</si>
  <si>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</si>
  <si>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</si>
  <si>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</si>
  <si>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</si>
  <si>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</si>
  <si>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</si>
  <si>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</si>
  <si>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</si>
  <si>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</si>
  <si>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</si>
  <si>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</si>
  <si>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</si>
  <si>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</si>
  <si>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</si>
  <si>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</si>
  <si>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</si>
  <si>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</si>
  <si>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</si>
  <si>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</si>
  <si>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</si>
  <si>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</si>
  <si>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</si>
  <si>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</si>
  <si>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</si>
  <si>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</si>
  <si>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</si>
  <si>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</si>
  <si>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</si>
  <si>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</si>
  <si>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</si>
  <si>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</si>
  <si>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</si>
  <si>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</si>
  <si>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</si>
  <si>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</si>
  <si>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</si>
  <si>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</si>
  <si>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</si>
  <si>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</si>
  <si>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</si>
  <si>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</si>
  <si>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</si>
  <si>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</si>
  <si>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</si>
  <si>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</si>
  <si>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</si>
  <si>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</si>
  <si>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</si>
  <si>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</si>
  <si>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</si>
  <si>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</si>
  <si>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</si>
  <si>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</si>
  <si>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</si>
  <si>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</si>
  <si>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</si>
  <si>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</si>
  <si>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</si>
  <si>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</si>
  <si>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</si>
  <si>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</si>
  <si>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</si>
  <si>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</si>
  <si>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</si>
  <si>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</si>
  <si>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</si>
  <si>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</si>
  <si>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</si>
  <si>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</si>
  <si>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</si>
  <si>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</si>
  <si>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</si>
  <si>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</si>
  <si>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</si>
  <si>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</si>
  <si>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</si>
  <si>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</si>
  <si>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</si>
  <si>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</si>
  <si>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</si>
  <si>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</si>
  <si>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</si>
  <si>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</si>
  <si>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</si>
  <si>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</si>
  <si>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</si>
  <si>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</si>
  <si>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</si>
  <si>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</si>
  <si>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</si>
  <si>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</si>
  <si>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</si>
  <si>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</si>
  <si>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</si>
  <si>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</si>
  <si>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</si>
  <si>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</si>
  <si>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</si>
  <si>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</si>
  <si>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</si>
  <si>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</si>
  <si>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</si>
  <si>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</si>
  <si>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</si>
  <si>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</si>
  <si>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</si>
  <si>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</si>
  <si>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</si>
  <si>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</si>
  <si>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</si>
  <si>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</si>
  <si>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</si>
  <si>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</si>
  <si>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</si>
  <si>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</si>
  <si>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</si>
  <si>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</si>
  <si>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</si>
  <si>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</si>
  <si>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</si>
  <si>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</si>
  <si>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</si>
  <si>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</si>
  <si>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</si>
  <si>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</si>
  <si>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</si>
  <si>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</si>
  <si>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</si>
  <si>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</si>
  <si>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</si>
  <si>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</si>
  <si>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</si>
  <si>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</si>
  <si>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</si>
  <si>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</si>
  <si>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</si>
  <si>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</si>
  <si>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</si>
  <si>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</si>
  <si>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</si>
  <si>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</si>
  <si>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</si>
  <si>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</si>
  <si>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</si>
  <si>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</si>
  <si>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</si>
  <si>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</si>
  <si>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</si>
  <si>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</si>
  <si>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</si>
  <si>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</si>
  <si>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</si>
  <si>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</si>
  <si>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</si>
  <si>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</si>
  <si>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</si>
  <si>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</si>
  <si>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</si>
  <si>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</si>
  <si>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</si>
  <si>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</si>
  <si>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</si>
  <si>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</si>
  <si>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</si>
  <si>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</si>
  <si>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</si>
  <si>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</si>
  <si>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</si>
  <si>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</si>
  <si>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</si>
  <si>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</si>
  <si>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</si>
  <si>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</si>
  <si>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</si>
  <si>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</si>
  <si>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</si>
  <si>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</si>
  <si>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</si>
  <si>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</si>
  <si>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</si>
  <si>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</si>
  <si>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</si>
  <si>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</si>
  <si>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</si>
  <si>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</si>
  <si>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</si>
  <si>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</si>
  <si>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</si>
  <si>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</si>
  <si>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</si>
  <si>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</si>
  <si>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</si>
  <si>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</si>
  <si>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</si>
  <si>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</si>
  <si>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</si>
  <si>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</si>
  <si>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</si>
  <si>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</si>
  <si>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</si>
  <si>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</si>
  <si>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</si>
  <si>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</si>
  <si>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</si>
  <si>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</si>
  <si>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</si>
  <si>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</si>
  <si>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</si>
  <si>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</si>
  <si>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</si>
  <si>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</si>
  <si>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</si>
  <si>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</si>
  <si>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</si>
  <si>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</si>
  <si>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</si>
  <si>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</si>
  <si>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</si>
  <si>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</si>
  <si>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</si>
  <si>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</si>
  <si>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</si>
  <si>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</si>
  <si>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</si>
  <si>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</si>
  <si>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</si>
  <si>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</si>
  <si>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</si>
  <si>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</si>
  <si>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</si>
  <si>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</si>
  <si>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</si>
  <si>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</si>
  <si>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</si>
  <si>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</si>
  <si>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</si>
  <si>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</si>
  <si>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</si>
  <si>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</si>
  <si>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</si>
  <si>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</si>
  <si>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</si>
  <si>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</si>
  <si>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</si>
  <si>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</si>
  <si>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</si>
  <si>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</si>
  <si>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</si>
  <si>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</si>
  <si>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</si>
  <si>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</si>
  <si>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</si>
  <si>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</si>
  <si>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</si>
  <si>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</si>
  <si>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</si>
  <si>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</si>
  <si>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</si>
  <si>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</si>
  <si>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</si>
  <si>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</si>
  <si>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</si>
  <si>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</si>
  <si>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</si>
  <si>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</si>
  <si>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</si>
  <si>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</si>
  <si>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</si>
  <si>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</si>
  <si>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</si>
  <si>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</si>
  <si>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</si>
  <si>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</si>
  <si>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</si>
  <si>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</si>
  <si>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</si>
  <si>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</si>
  <si>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</si>
  <si>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</si>
  <si>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</si>
  <si>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</si>
  <si>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</si>
  <si>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</si>
  <si>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</si>
  <si>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</si>
  <si>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</si>
  <si>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</si>
  <si>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</si>
  <si>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</si>
  <si>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</si>
  <si>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</si>
  <si>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</si>
  <si>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</si>
  <si>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</si>
  <si>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</si>
  <si>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</si>
  <si>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</si>
  <si>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</si>
  <si>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</si>
  <si>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</si>
  <si>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</si>
  <si>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</si>
  <si>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</si>
  <si>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</si>
  <si>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</si>
  <si>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</si>
  <si>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</si>
  <si>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</si>
  <si>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</si>
  <si>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</si>
  <si>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</si>
  <si>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</si>
  <si>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</si>
  <si>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</si>
  <si>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</si>
  <si>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</si>
  <si>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</si>
  <si>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</si>
  <si>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</si>
  <si>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</si>
  <si>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</si>
  <si>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</si>
  <si>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</si>
  <si>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</si>
  <si>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</si>
  <si>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</si>
  <si>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</si>
  <si>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</si>
  <si>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</si>
  <si>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</si>
  <si>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</si>
  <si>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</si>
  <si>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</si>
  <si>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</si>
  <si>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</si>
  <si>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</si>
  <si>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</si>
  <si>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</si>
  <si>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</si>
  <si>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</si>
  <si>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</si>
  <si>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</si>
  <si>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</si>
  <si>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</si>
  <si>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</si>
  <si>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</si>
  <si>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</si>
  <si>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</si>
  <si>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</si>
  <si>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</si>
  <si>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</si>
  <si>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</si>
  <si>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</si>
  <si>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</si>
  <si>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</si>
  <si>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</si>
  <si>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</si>
  <si>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</si>
  <si>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</si>
  <si>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</si>
  <si>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</si>
  <si>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</si>
  <si>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</si>
  <si>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</si>
  <si>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</si>
  <si>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</si>
  <si>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</si>
  <si>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</si>
  <si>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</si>
  <si>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</si>
  <si>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</si>
  <si>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</si>
  <si>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</si>
  <si>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</si>
  <si>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</si>
  <si>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</si>
  <si>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</si>
  <si>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</si>
  <si>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</si>
  <si>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</si>
  <si>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</si>
  <si>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</si>
  <si>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</si>
  <si>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</si>
  <si>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</si>
  <si>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</si>
  <si>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</si>
  <si>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</si>
  <si>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</si>
  <si>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</si>
  <si>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</si>
  <si>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</si>
  <si>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</si>
  <si>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</si>
  <si>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</si>
  <si>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</si>
  <si>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</si>
  <si>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</si>
  <si>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</si>
  <si>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</si>
  <si>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</si>
  <si>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</si>
  <si>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</si>
  <si>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</si>
  <si>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</si>
  <si>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</si>
  <si>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</si>
  <si>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</si>
  <si>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</si>
  <si>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</si>
  <si>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</si>
  <si>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</si>
  <si>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</si>
  <si>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</si>
  <si>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</si>
  <si>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</si>
  <si>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</si>
  <si>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</si>
  <si>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</si>
  <si>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</si>
  <si>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</si>
  <si>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</si>
  <si>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</si>
  <si>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</si>
  <si>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</si>
  <si>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</si>
  <si>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</si>
  <si>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</si>
  <si>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</si>
  <si>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</si>
  <si>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</si>
  <si>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</si>
  <si>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</si>
  <si>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</si>
  <si>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</si>
  <si>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</si>
  <si>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</si>
  <si>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</si>
  <si>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</si>
  <si>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</si>
  <si>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</si>
  <si>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</si>
  <si>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</si>
  <si>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</si>
  <si>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</si>
  <si>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</si>
  <si>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</si>
  <si>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</si>
  <si>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</si>
  <si>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</si>
  <si>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</si>
  <si>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</si>
  <si>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</si>
  <si>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</si>
  <si>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</si>
  <si>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</si>
  <si>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</si>
  <si>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</si>
  <si>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</si>
  <si>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</si>
  <si>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</si>
  <si>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</si>
  <si>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</si>
  <si>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</si>
  <si>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</si>
  <si>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</si>
  <si>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</si>
  <si>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</si>
  <si>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</si>
  <si>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</si>
  <si>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</si>
  <si>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</si>
  <si>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</si>
  <si>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</si>
  <si>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</si>
  <si>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</si>
  <si>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</si>
  <si>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</si>
  <si>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</si>
  <si>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</si>
  <si>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</si>
  <si>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</si>
  <si>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</si>
  <si>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</si>
  <si>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</si>
  <si>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</si>
  <si>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</si>
  <si>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</si>
  <si>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</si>
  <si>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</si>
  <si>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</si>
  <si>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</si>
  <si>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</si>
  <si>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</si>
  <si>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</si>
  <si>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</si>
  <si>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</si>
  <si>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</si>
  <si>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</si>
  <si>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</si>
  <si>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</si>
  <si>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</si>
  <si>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</si>
  <si>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</si>
  <si>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</si>
  <si>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</si>
  <si>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</si>
  <si>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</si>
  <si>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</si>
  <si>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</si>
  <si>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</si>
  <si>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</si>
  <si>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</si>
  <si>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</si>
  <si>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</si>
  <si>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</si>
  <si>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</si>
  <si>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</si>
  <si>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</si>
  <si>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</si>
  <si>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</si>
  <si>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</si>
  <si>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</si>
  <si>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</si>
  <si>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</si>
  <si>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</si>
  <si>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</si>
  <si>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</si>
  <si>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</si>
  <si>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</si>
  <si>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</si>
  <si>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</si>
  <si>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</si>
  <si>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</si>
  <si>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</si>
  <si>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</si>
  <si>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</si>
  <si>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</si>
  <si>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</si>
  <si>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</si>
  <si>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</si>
  <si>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</si>
  <si>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</si>
  <si>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</si>
  <si>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</si>
  <si>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</si>
  <si>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</si>
  <si>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</si>
  <si>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</si>
  <si>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</si>
  <si>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</si>
  <si>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</si>
  <si>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</si>
  <si>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</si>
  <si>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</si>
  <si>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</si>
  <si>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</si>
  <si>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</si>
  <si>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</si>
  <si>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</si>
  <si>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</si>
  <si>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</si>
  <si>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</si>
  <si>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</si>
  <si>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</si>
  <si>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</si>
  <si>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</si>
  <si>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</si>
  <si>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</si>
  <si>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</si>
  <si>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</si>
  <si>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</si>
  <si>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</si>
  <si>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</si>
  <si>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</si>
  <si>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</si>
  <si>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</si>
  <si>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</si>
  <si>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</si>
  <si>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</si>
  <si>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</si>
  <si>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</si>
  <si>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</si>
  <si>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</si>
  <si>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</si>
  <si>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</si>
  <si>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</si>
  <si>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</si>
  <si>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</si>
  <si>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</si>
  <si>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</si>
  <si>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</si>
  <si>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</si>
  <si>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</si>
  <si>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</si>
  <si>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</si>
  <si>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</si>
  <si>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</si>
  <si>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</si>
  <si>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</si>
  <si>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</si>
  <si>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</si>
  <si>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</si>
  <si>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</si>
  <si>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</si>
  <si>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</si>
  <si>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</si>
  <si>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</si>
  <si>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</si>
  <si>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</si>
  <si>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</si>
  <si>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</si>
  <si>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</si>
  <si>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</si>
  <si>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</si>
  <si>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</si>
  <si>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</si>
  <si>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</si>
  <si>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</si>
  <si>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</si>
  <si>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</si>
  <si>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</si>
  <si>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</si>
  <si>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</si>
  <si>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</si>
  <si>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</si>
  <si>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</si>
  <si>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</si>
  <si>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</si>
  <si>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</si>
  <si>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</si>
  <si>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</si>
  <si>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</si>
  <si>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</si>
  <si>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</si>
  <si>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</si>
  <si>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</si>
  <si>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</si>
  <si>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</si>
  <si>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</si>
  <si>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</si>
  <si>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</si>
  <si>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</si>
  <si>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</si>
  <si>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</si>
  <si>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</si>
  <si>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</si>
  <si>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</si>
  <si>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</si>
  <si>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</si>
  <si>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</si>
  <si>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</si>
  <si>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</si>
  <si>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</si>
  <si>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</si>
  <si>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</si>
  <si>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</si>
  <si>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</si>
  <si>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</si>
  <si>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</si>
  <si>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</si>
  <si>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</si>
  <si>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</si>
  <si>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</si>
  <si>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</si>
  <si>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</si>
  <si>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</si>
  <si>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</si>
  <si>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</si>
  <si>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</si>
  <si>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</si>
  <si>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</si>
  <si>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</si>
  <si>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</si>
  <si>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</si>
  <si>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</si>
  <si>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</si>
  <si>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</si>
  <si>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</si>
  <si>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</si>
  <si>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</si>
  <si>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</si>
  <si>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</si>
  <si>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</si>
  <si>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</si>
  <si>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</si>
  <si>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</si>
  <si>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</si>
  <si>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</si>
  <si>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</si>
  <si>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</si>
  <si>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</si>
  <si>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</si>
  <si>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</si>
  <si>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</si>
  <si>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</si>
  <si>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</si>
  <si>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</si>
  <si>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</si>
  <si>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</si>
  <si>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</si>
  <si>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</si>
  <si>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</si>
  <si>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</si>
  <si>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</si>
  <si>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</si>
  <si>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</si>
  <si>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</si>
  <si>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</si>
  <si>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</si>
  <si>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</si>
  <si>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</si>
  <si>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</si>
  <si>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</si>
  <si>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</si>
  <si>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</si>
  <si>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</si>
  <si>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</si>
  <si>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</si>
  <si>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</si>
  <si>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</si>
  <si>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</si>
  <si>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</si>
  <si>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</si>
  <si>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</si>
  <si>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</si>
  <si>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</si>
  <si>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</si>
  <si>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</si>
  <si>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</si>
  <si>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</si>
  <si>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</si>
  <si>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</si>
  <si>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</si>
  <si>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</si>
  <si>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</si>
  <si>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</si>
  <si>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</si>
  <si>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</si>
  <si>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</si>
  <si>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</si>
  <si>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</si>
  <si>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</si>
  <si>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</si>
  <si>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</si>
  <si>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</si>
  <si>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</si>
  <si>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</si>
  <si>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</si>
  <si>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</si>
  <si>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</si>
  <si>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</si>
  <si>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</si>
  <si>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</si>
  <si>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</si>
  <si>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</si>
  <si>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</si>
  <si>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</si>
  <si>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</si>
  <si>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</si>
  <si>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</si>
  <si>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</si>
  <si>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</si>
  <si>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</si>
  <si>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</si>
  <si>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</si>
  <si>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</si>
  <si>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</si>
  <si>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</si>
  <si>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</si>
  <si>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</si>
  <si>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</si>
  <si>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</si>
  <si>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</si>
  <si>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</si>
  <si>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</si>
  <si>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</si>
  <si>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</si>
  <si>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</si>
  <si>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</si>
  <si>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</si>
  <si>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</si>
  <si>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</si>
  <si>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</si>
  <si>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</si>
  <si>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</si>
  <si>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</si>
  <si>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</si>
  <si>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</si>
  <si>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</si>
  <si>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</si>
  <si>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</si>
  <si>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</si>
  <si>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</si>
  <si>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</si>
  <si>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</si>
  <si>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</si>
  <si>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</si>
  <si>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</si>
  <si>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</si>
  <si>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</si>
  <si>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</si>
  <si>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</si>
  <si>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</si>
  <si>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</si>
  <si>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</si>
  <si>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</si>
  <si>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</si>
  <si>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</si>
  <si>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</si>
  <si>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</si>
  <si>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</si>
  <si>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</si>
  <si>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</si>
  <si>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</si>
  <si>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</si>
  <si>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</si>
  <si>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</si>
  <si>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</si>
  <si>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</si>
  <si>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</si>
  <si>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</si>
  <si>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</si>
  <si>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</si>
  <si>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</si>
  <si>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</si>
  <si>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</si>
  <si>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</si>
  <si>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</si>
  <si>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</si>
  <si>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</si>
  <si>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</si>
  <si>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</si>
  <si>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</si>
  <si>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</si>
  <si>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</si>
  <si>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</si>
  <si>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</si>
  <si>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</si>
  <si>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</si>
  <si>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</si>
  <si>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</si>
  <si>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</si>
  <si>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</si>
  <si>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</si>
  <si>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</si>
  <si>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</si>
  <si>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</si>
  <si>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</si>
  <si>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</si>
  <si>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</si>
  <si>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</si>
  <si>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</si>
  <si>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</si>
  <si>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</si>
  <si>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</si>
  <si>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</si>
  <si>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</si>
  <si>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</si>
  <si>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</si>
  <si>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</si>
  <si>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</si>
  <si>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</si>
  <si>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</si>
  <si>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</si>
  <si>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</si>
  <si>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</si>
  <si>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</si>
  <si>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</si>
  <si>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</si>
  <si>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</si>
  <si>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</si>
  <si>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</si>
  <si>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</si>
  <si>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</si>
  <si>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</si>
  <si>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</si>
  <si>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</si>
  <si>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</si>
  <si>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</si>
  <si>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</si>
  <si>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</si>
  <si>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</si>
  <si>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</si>
  <si>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</si>
  <si>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</si>
  <si>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</si>
  <si>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</si>
  <si>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</si>
  <si>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</si>
  <si>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</si>
  <si>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</si>
  <si>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</si>
  <si>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</si>
  <si>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</si>
  <si>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</si>
  <si>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</si>
  <si>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</si>
  <si>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</si>
  <si>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</si>
  <si>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</si>
  <si>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</si>
  <si>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</si>
  <si>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</si>
  <si>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</si>
  <si>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</si>
  <si>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</si>
  <si>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</si>
  <si>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</si>
  <si>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</si>
  <si>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</si>
  <si>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</si>
  <si>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</si>
  <si>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</si>
  <si>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</si>
  <si>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</si>
  <si>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</si>
  <si>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</si>
  <si>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</si>
  <si>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</si>
  <si>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</si>
  <si>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</si>
  <si>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</si>
  <si>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</si>
  <si>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</si>
  <si>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</si>
  <si>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</si>
  <si>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</si>
  <si>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</si>
  <si>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</si>
  <si>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</si>
  <si>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</si>
  <si>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</si>
  <si>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</si>
  <si>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</si>
  <si>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</si>
  <si>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</si>
  <si>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</si>
  <si>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</si>
  <si>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</si>
  <si>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</si>
  <si>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</si>
  <si>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</si>
  <si>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</si>
  <si>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</si>
  <si>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</si>
  <si>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</si>
  <si>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</si>
  <si>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</si>
  <si>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</si>
  <si>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</si>
  <si>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</si>
  <si>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</si>
  <si>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</si>
  <si>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</si>
  <si>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</si>
  <si>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</si>
  <si>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</si>
  <si>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</si>
  <si>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</si>
  <si>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</si>
  <si>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</si>
  <si>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</si>
  <si>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</si>
  <si>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</si>
  <si>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</si>
  <si>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</si>
  <si>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</si>
  <si>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</si>
  <si>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</si>
  <si>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</si>
  <si>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</si>
  <si>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</si>
  <si>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</si>
  <si>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</si>
  <si>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</si>
  <si>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</si>
  <si>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</si>
  <si>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</si>
  <si>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</si>
  <si>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</si>
  <si>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</si>
  <si>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</si>
  <si>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</si>
  <si>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</si>
  <si>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</si>
  <si>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</si>
  <si>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</si>
  <si>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</si>
  <si>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</si>
  <si>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</si>
  <si>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</si>
  <si>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</si>
  <si>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</si>
  <si>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</si>
  <si>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</si>
  <si>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</si>
  <si>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</si>
  <si>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</si>
  <si>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</si>
  <si>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</si>
  <si>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</si>
  <si>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</si>
  <si>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</si>
  <si>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</si>
  <si>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</si>
  <si>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</si>
  <si>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</si>
  <si>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</si>
  <si>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</si>
  <si>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</si>
  <si>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</si>
  <si>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</si>
  <si>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</si>
  <si>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</si>
  <si>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</si>
  <si>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</si>
  <si>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</si>
  <si>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</si>
  <si>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</si>
  <si>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</si>
  <si>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</si>
  <si>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</si>
  <si>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</si>
  <si>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</si>
  <si>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</si>
  <si>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</si>
  <si>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</si>
  <si>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</si>
  <si>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</si>
  <si>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</si>
  <si>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</si>
  <si>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</si>
  <si>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</si>
  <si>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</si>
  <si>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</si>
  <si>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</si>
  <si>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</si>
  <si>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</si>
  <si>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</si>
  <si>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</si>
  <si>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</si>
  <si>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</si>
  <si>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</si>
  <si>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</si>
  <si>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</si>
  <si>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</si>
  <si>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</si>
  <si>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</si>
  <si>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</si>
  <si>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</si>
  <si>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</si>
  <si>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</si>
  <si>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</si>
  <si>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</si>
  <si>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</si>
  <si>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</si>
  <si>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</si>
  <si>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</si>
  <si>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</si>
  <si>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</si>
  <si>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</si>
  <si>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</si>
  <si>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</si>
  <si>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</si>
  <si>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</si>
  <si>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</si>
  <si>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</si>
  <si>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</si>
  <si>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</si>
  <si>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</si>
  <si>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</si>
  <si>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</si>
  <si>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</si>
  <si>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</si>
  <si>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</si>
  <si>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</si>
  <si>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</si>
  <si>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</si>
  <si>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</si>
  <si>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</si>
  <si>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</si>
  <si>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</si>
  <si>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</si>
  <si>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</si>
  <si>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</si>
  <si>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</si>
  <si>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</si>
  <si>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</si>
  <si>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</si>
  <si>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</si>
  <si>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</si>
  <si>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</si>
  <si>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</si>
  <si>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</si>
  <si>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</si>
  <si>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</si>
  <si>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</si>
  <si>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</si>
  <si>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</si>
  <si>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</si>
  <si>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</si>
  <si>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</si>
  <si>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</si>
  <si>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</si>
  <si>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</si>
  <si>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</si>
  <si>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</si>
  <si>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</si>
  <si>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</si>
  <si>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</si>
  <si>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</si>
  <si>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</si>
  <si>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</si>
  <si>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</si>
  <si>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</si>
  <si>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</si>
  <si>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</si>
  <si>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</si>
  <si>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</si>
  <si>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</si>
  <si>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</si>
  <si>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</si>
  <si>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</si>
  <si>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</si>
  <si>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</si>
  <si>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</si>
  <si>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</si>
  <si>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</si>
  <si>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</si>
  <si>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</si>
  <si>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</si>
  <si>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</si>
  <si>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</si>
  <si>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</si>
  <si>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</si>
  <si>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</si>
  <si>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</si>
  <si>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</si>
  <si>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</si>
  <si>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</si>
  <si>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</si>
  <si>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</si>
  <si>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</si>
  <si>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</si>
  <si>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</si>
  <si>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</si>
  <si>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</si>
  <si>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</si>
  <si>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</si>
  <si>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</si>
  <si>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</si>
  <si>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</si>
  <si>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</si>
  <si>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</si>
  <si>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</si>
  <si>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</si>
  <si>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</si>
  <si>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</si>
  <si>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</si>
  <si>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</si>
  <si>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</si>
  <si>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</si>
  <si>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</si>
  <si>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</si>
  <si>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</si>
  <si>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</si>
  <si>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</si>
  <si>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</si>
  <si>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</si>
  <si>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</si>
  <si>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</si>
  <si>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</si>
  <si>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</si>
  <si>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</si>
  <si>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</si>
  <si>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</si>
  <si>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</si>
  <si>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</si>
  <si>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</si>
  <si>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</si>
  <si>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</si>
  <si>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</si>
  <si>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</si>
  <si>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</si>
  <si>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</si>
  <si>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</si>
  <si>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</si>
  <si>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</si>
  <si>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</si>
  <si>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</si>
  <si>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</si>
  <si>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</si>
  <si>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</si>
  <si>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</si>
  <si>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</si>
  <si>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</si>
  <si>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</si>
  <si>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</si>
  <si>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</si>
  <si>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</si>
  <si>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</si>
  <si>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</si>
  <si>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</si>
  <si>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</si>
  <si>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</si>
  <si>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</si>
  <si>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</si>
  <si>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</si>
  <si>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</si>
  <si>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</si>
  <si>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</si>
  <si>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</si>
  <si>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</si>
  <si>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</si>
  <si>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</si>
  <si>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</si>
  <si>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</si>
  <si>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</si>
  <si>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</si>
  <si>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</si>
  <si>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</si>
  <si>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</si>
  <si>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</si>
  <si>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</si>
  <si>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</si>
  <si>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</si>
  <si>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</si>
  <si>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</si>
  <si>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</si>
  <si>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</si>
  <si>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</si>
  <si>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</si>
  <si>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</si>
  <si>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</si>
  <si>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</si>
  <si>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</si>
  <si>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</si>
  <si>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</si>
  <si>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</si>
  <si>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</si>
  <si>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</si>
  <si>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</si>
  <si>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</si>
  <si>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</si>
  <si>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</si>
  <si>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</si>
  <si>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</si>
  <si>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</si>
  <si>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</si>
  <si>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</si>
  <si>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</si>
  <si>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</si>
  <si>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</si>
  <si>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</si>
  <si>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</si>
  <si>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</si>
  <si>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</si>
  <si>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</si>
  <si>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</si>
  <si>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</si>
  <si>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</si>
  <si>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</si>
  <si>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</si>
  <si>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</si>
  <si>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</si>
  <si>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</si>
  <si>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</si>
  <si>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</si>
  <si>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</si>
  <si>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</si>
  <si>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</si>
  <si>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</si>
  <si>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</si>
  <si>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</si>
  <si>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</si>
  <si>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</si>
  <si>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</si>
  <si>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</si>
  <si>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</si>
  <si>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</si>
  <si>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</si>
  <si>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</si>
  <si>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</si>
  <si>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</si>
  <si>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</si>
  <si>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</si>
  <si>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</si>
  <si>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</si>
  <si>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</si>
  <si>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</si>
  <si>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</si>
  <si>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</si>
  <si>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</si>
  <si>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</si>
  <si>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</si>
  <si>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</si>
  <si>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</si>
  <si>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</si>
  <si>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</si>
  <si>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</si>
  <si>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</si>
  <si>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</si>
  <si>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</si>
  <si>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</si>
  <si>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</si>
  <si>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</si>
  <si>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</si>
  <si>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</si>
  <si>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</si>
  <si>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</si>
  <si>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</si>
  <si>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</si>
  <si>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</si>
  <si>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</si>
  <si>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</si>
  <si>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</si>
  <si>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</si>
  <si>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</si>
  <si>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</si>
  <si>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</si>
  <si>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</si>
  <si>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</si>
  <si>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</si>
  <si>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</si>
  <si>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</si>
  <si>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</si>
  <si>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</si>
  <si>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</si>
  <si>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</si>
  <si>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</si>
  <si>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</si>
  <si>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</si>
  <si>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</si>
  <si>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</si>
  <si>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</si>
  <si>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</si>
  <si>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</si>
  <si>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</si>
  <si>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</si>
  <si>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</si>
  <si>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</si>
  <si>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</si>
  <si>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</si>
  <si>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</si>
  <si>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</si>
  <si>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</si>
  <si>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</si>
  <si>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</si>
  <si>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</si>
  <si>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</si>
  <si>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</si>
  <si>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</si>
  <si>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</si>
  <si>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</si>
  <si>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</si>
  <si>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</si>
  <si>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</si>
  <si>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</si>
  <si>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</si>
  <si>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</si>
  <si>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</si>
  <si>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</si>
  <si>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</si>
  <si>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</si>
  <si>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</si>
  <si>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</si>
  <si>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</si>
  <si>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</si>
  <si>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</si>
  <si>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</si>
  <si>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</si>
  <si>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</si>
  <si>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</si>
  <si>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</si>
  <si>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</si>
  <si>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</si>
  <si>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</si>
  <si>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</si>
  <si>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</si>
  <si>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</si>
  <si>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</si>
  <si>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</si>
  <si>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</si>
  <si>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</si>
  <si>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</si>
  <si>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</si>
  <si>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</si>
  <si>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</si>
  <si>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</si>
  <si>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</si>
  <si>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</si>
  <si>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</si>
  <si>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</si>
  <si>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</si>
  <si>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</si>
  <si>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</si>
  <si>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</si>
  <si>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</si>
  <si>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</si>
  <si>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</si>
  <si>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</si>
  <si>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</si>
  <si>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</si>
  <si>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</si>
  <si>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</si>
  <si>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</si>
  <si>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</si>
  <si>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</si>
  <si>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</si>
  <si>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</si>
  <si>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</si>
  <si>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</si>
  <si>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</si>
  <si>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</si>
  <si>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</si>
  <si>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</si>
  <si>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</si>
  <si>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</si>
  <si>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</si>
  <si>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</si>
  <si>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</si>
  <si>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</si>
  <si>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</si>
  <si>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</si>
  <si>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</si>
  <si>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</si>
  <si>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</si>
  <si>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</si>
  <si>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</si>
  <si>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</si>
  <si>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</si>
  <si>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</si>
  <si>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</si>
  <si>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</si>
  <si>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</si>
  <si>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</si>
  <si>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</si>
  <si>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</si>
  <si>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</si>
  <si>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</si>
  <si>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</si>
  <si>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</si>
  <si>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</si>
  <si>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</si>
  <si>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</si>
  <si>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</si>
  <si>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</si>
  <si>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</si>
  <si>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</si>
  <si>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</si>
  <si>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</si>
  <si>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</si>
  <si>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</si>
  <si>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</si>
  <si>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</si>
  <si>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</si>
  <si>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</si>
  <si>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</si>
  <si>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</si>
  <si>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</si>
  <si>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</si>
  <si>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</si>
  <si>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</si>
  <si>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</si>
  <si>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</si>
  <si>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</si>
  <si>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</si>
  <si>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</si>
  <si>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</si>
  <si>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</si>
  <si>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</si>
  <si>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</si>
  <si>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</si>
  <si>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</si>
  <si>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</si>
  <si>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</si>
  <si>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</si>
  <si>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</si>
  <si>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</si>
  <si>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</si>
  <si>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</si>
  <si>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</si>
  <si>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</si>
  <si>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</si>
  <si>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</si>
  <si>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</si>
  <si>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</si>
  <si>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</si>
  <si>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</si>
  <si>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</si>
  <si>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</si>
  <si>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</si>
  <si>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</si>
  <si>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</si>
  <si>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</si>
  <si>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</si>
  <si>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</si>
  <si>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</si>
  <si>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</si>
  <si>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</si>
  <si>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</si>
  <si>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</si>
  <si>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</si>
  <si>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</si>
  <si>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</si>
  <si>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</si>
  <si>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</si>
  <si>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</si>
  <si>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</si>
  <si>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</si>
  <si>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</si>
  <si>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</si>
  <si>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</si>
  <si>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</si>
  <si>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</si>
  <si>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</si>
  <si>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</si>
  <si>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</si>
  <si>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</si>
  <si>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</si>
  <si>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</si>
  <si>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</si>
  <si>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</si>
  <si>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</si>
  <si>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</si>
  <si>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</si>
  <si>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</si>
  <si>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</si>
  <si>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</si>
  <si>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</si>
  <si>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</si>
  <si>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</si>
  <si>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</si>
  <si>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</si>
  <si>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</si>
  <si>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</si>
  <si>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</si>
  <si>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</si>
  <si>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</si>
  <si>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</si>
  <si>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</si>
  <si>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</si>
  <si>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</si>
  <si>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</si>
  <si>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</si>
  <si>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</si>
  <si>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</si>
  <si>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</si>
  <si>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</si>
  <si>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</si>
  <si>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</si>
  <si>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</si>
  <si>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</si>
  <si>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</si>
  <si>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</si>
  <si>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</si>
  <si>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</si>
  <si>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</si>
  <si>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</si>
  <si>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</si>
  <si>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</si>
  <si>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</si>
  <si>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</si>
  <si>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</si>
  <si>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</si>
  <si>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</si>
  <si>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</si>
  <si>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</si>
  <si>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</si>
  <si>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</si>
  <si>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</si>
  <si>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</si>
  <si>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</si>
  <si>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</si>
  <si>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</si>
  <si>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</si>
  <si>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</si>
  <si>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</si>
  <si>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</si>
  <si>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</si>
  <si>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</si>
  <si>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</si>
  <si>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</si>
  <si>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</si>
  <si>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</si>
  <si>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</si>
  <si>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</si>
  <si>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</si>
  <si>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</si>
  <si>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</si>
  <si>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</si>
  <si>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</si>
  <si>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</si>
  <si>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</si>
  <si>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</si>
  <si>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</si>
  <si>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</si>
  <si>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</si>
  <si>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</si>
  <si>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</si>
  <si>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</si>
  <si>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</si>
  <si>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</si>
  <si>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</si>
  <si>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</si>
  <si>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</si>
  <si>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</si>
  <si>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</si>
  <si>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</si>
  <si>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</si>
  <si>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</si>
  <si>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</si>
  <si>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</si>
  <si>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</si>
  <si>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</si>
  <si>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</si>
  <si>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</si>
  <si>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</si>
  <si>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</si>
  <si>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</si>
  <si>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</si>
  <si>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</si>
  <si>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</si>
  <si>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</si>
  <si>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</si>
  <si>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</si>
  <si>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</si>
  <si>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</si>
  <si>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</si>
  <si>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</si>
  <si>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</si>
  <si>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</si>
  <si>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</si>
  <si>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</si>
  <si>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</si>
  <si>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</si>
  <si>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</si>
  <si>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</si>
  <si>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</si>
  <si>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</si>
  <si>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</si>
  <si>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</si>
  <si>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</si>
  <si>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</si>
  <si>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</si>
  <si>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</si>
  <si>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</si>
  <si>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</si>
  <si>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</si>
  <si>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</si>
  <si>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</si>
  <si>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</si>
  <si>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</si>
  <si>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</si>
  <si>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</si>
  <si>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</si>
  <si>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</si>
  <si>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</si>
  <si>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</si>
  <si>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</si>
  <si>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</si>
  <si>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</si>
  <si>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</si>
  <si>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</si>
  <si>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</si>
  <si>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</si>
  <si>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</si>
  <si>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</si>
  <si>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</si>
  <si>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</si>
  <si>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</si>
  <si>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</si>
  <si>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</si>
  <si>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</si>
  <si>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</si>
  <si>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</si>
  <si>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</si>
  <si>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</si>
  <si>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</si>
  <si>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</si>
  <si>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</si>
  <si>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</si>
  <si>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</si>
  <si>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</si>
  <si>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</si>
  <si>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</si>
  <si>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</si>
  <si>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</si>
  <si>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</si>
  <si>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</si>
  <si>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</si>
  <si>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</si>
  <si>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</si>
  <si>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</si>
  <si>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</si>
  <si>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</si>
  <si>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</si>
  <si>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</si>
  <si>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</si>
  <si>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</si>
  <si>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</si>
  <si>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</si>
  <si>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</si>
  <si>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</si>
  <si>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</si>
  <si>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</si>
  <si>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</si>
  <si>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</si>
  <si>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</si>
  <si>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</si>
  <si>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</si>
  <si>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</si>
  <si>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</si>
  <si>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</si>
  <si>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</si>
  <si>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</si>
  <si>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</si>
  <si>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</si>
  <si>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</si>
  <si>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</si>
  <si>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</si>
  <si>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</si>
  <si>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</si>
  <si>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</si>
  <si>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</si>
  <si>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</si>
  <si>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</si>
  <si>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</si>
  <si>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</si>
  <si>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</si>
  <si>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</si>
  <si>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</si>
  <si>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</si>
  <si>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</si>
  <si>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</si>
  <si>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</si>
  <si>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</si>
  <si>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</si>
  <si>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</si>
  <si>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</si>
  <si>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</si>
  <si>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</si>
  <si>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</si>
  <si>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</si>
  <si>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</si>
  <si>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</si>
  <si>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</si>
  <si>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</si>
  <si>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</si>
  <si>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</si>
  <si>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</si>
  <si>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</si>
  <si>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</si>
  <si>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</si>
  <si>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</si>
  <si>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</si>
  <si>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</si>
  <si>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</si>
  <si>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</si>
  <si>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</si>
  <si>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</si>
  <si>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</si>
  <si>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</si>
  <si>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</si>
  <si>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</si>
  <si>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</si>
  <si>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</si>
  <si>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</si>
  <si>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</si>
  <si>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</si>
  <si>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</si>
  <si>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</si>
  <si>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</si>
  <si>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</si>
  <si>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</si>
  <si>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</si>
  <si>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</si>
  <si>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</si>
  <si>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</si>
  <si>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</si>
  <si>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</si>
  <si>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</si>
  <si>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</si>
  <si>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</si>
  <si>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</si>
  <si>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</si>
  <si>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</si>
  <si>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</si>
  <si>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</si>
  <si>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</si>
  <si>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</si>
  <si>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</si>
  <si>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</si>
  <si>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</si>
  <si>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</si>
  <si>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</si>
  <si>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</si>
  <si>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</si>
  <si>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</si>
  <si>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</si>
  <si>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</si>
  <si>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</si>
  <si>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</si>
  <si>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</si>
  <si>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</si>
  <si>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</si>
  <si>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</si>
  <si>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</si>
  <si>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</si>
  <si>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</si>
  <si>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</si>
  <si>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</si>
  <si>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</si>
  <si>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</si>
  <si>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</si>
  <si>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</si>
  <si>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</si>
  <si>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</si>
  <si>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</si>
  <si>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</si>
  <si>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</si>
  <si>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</si>
  <si>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</si>
  <si>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</si>
  <si>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</si>
  <si>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</si>
  <si>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</si>
  <si>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</si>
  <si>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</si>
  <si>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</si>
  <si>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</si>
  <si>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</si>
  <si>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</si>
  <si>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</si>
  <si>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</si>
  <si>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</si>
  <si>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</si>
  <si>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</si>
  <si>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</si>
  <si>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</si>
  <si>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</si>
  <si>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</si>
  <si>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</si>
  <si>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</si>
  <si>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</si>
  <si>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</si>
  <si>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</si>
  <si>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</si>
  <si>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</si>
  <si>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</si>
  <si>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</si>
  <si>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</si>
  <si>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</si>
  <si>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</si>
  <si>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</si>
  <si>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</si>
  <si>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</si>
  <si>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</si>
  <si>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</si>
  <si>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</si>
  <si>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</si>
  <si>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</si>
  <si>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</si>
  <si>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</si>
  <si>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</si>
  <si>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</si>
  <si>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</si>
  <si>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</si>
  <si>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</si>
  <si>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</si>
  <si>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</si>
  <si>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</si>
  <si>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</si>
  <si>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</si>
  <si>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</si>
  <si>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</si>
  <si>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</si>
  <si>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</si>
  <si>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</si>
  <si>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</si>
  <si>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</si>
  <si>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</si>
  <si>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</si>
  <si>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</si>
  <si>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</si>
  <si>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</si>
  <si>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</si>
  <si>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</si>
  <si>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</si>
  <si>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</si>
  <si>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</si>
  <si>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</si>
  <si>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</si>
  <si>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</si>
  <si>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</si>
  <si>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</si>
  <si>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</si>
  <si>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</si>
  <si>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</si>
  <si>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</si>
  <si>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</si>
  <si>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</si>
  <si>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</si>
  <si>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</si>
  <si>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</si>
  <si>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</si>
  <si>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</si>
  <si>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</si>
  <si>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</si>
  <si>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</si>
  <si>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</si>
  <si>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</si>
  <si>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</si>
  <si>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</si>
  <si>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</si>
  <si>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</si>
  <si>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</si>
  <si>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</si>
  <si>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</si>
  <si>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</si>
  <si>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</si>
  <si>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</si>
  <si>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</si>
  <si>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</si>
  <si>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</si>
  <si>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</si>
  <si>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</si>
  <si>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</si>
  <si>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</si>
  <si>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</si>
  <si>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</si>
  <si>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</si>
  <si>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</si>
  <si>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</si>
  <si>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</si>
  <si>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</si>
  <si>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</si>
  <si>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</si>
  <si>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</si>
  <si>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</si>
  <si>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</si>
  <si>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</si>
  <si>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</si>
  <si>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</si>
  <si>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</si>
  <si>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</si>
  <si>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</si>
  <si>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</si>
  <si>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</si>
  <si>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</si>
  <si>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</si>
  <si>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</si>
  <si>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</si>
  <si>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</si>
  <si>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</si>
  <si>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</si>
  <si>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</si>
  <si>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</si>
  <si>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</si>
  <si>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</si>
  <si>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</si>
  <si>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</si>
  <si>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</si>
  <si>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</si>
  <si>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</si>
  <si>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</si>
  <si>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</si>
  <si>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</si>
  <si>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</si>
  <si>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</si>
  <si>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</si>
  <si>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</si>
  <si>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</si>
  <si>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</si>
  <si>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</si>
  <si>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</si>
  <si>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</si>
  <si>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</si>
  <si>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</si>
  <si>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</si>
  <si>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</si>
  <si>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</si>
  <si>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</si>
  <si>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</si>
  <si>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</si>
  <si>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</si>
  <si>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</si>
  <si>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</si>
  <si>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</si>
  <si>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</si>
  <si>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</si>
  <si>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</si>
  <si>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</si>
  <si>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</si>
  <si>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</si>
  <si>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</si>
  <si>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</si>
  <si>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</si>
  <si>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</si>
  <si>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</si>
  <si>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</si>
  <si>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</si>
  <si>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</si>
  <si>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</si>
  <si>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</si>
  <si>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</si>
  <si>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</si>
  <si>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</si>
  <si>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</si>
  <si>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</si>
  <si>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</si>
  <si>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</si>
  <si>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</si>
  <si>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</si>
  <si>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</si>
  <si>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</si>
  <si>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</si>
  <si>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</si>
  <si>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</si>
  <si>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</si>
  <si>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</si>
  <si>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</si>
  <si>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</si>
  <si>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</si>
  <si>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</si>
  <si>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</si>
  <si>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</si>
  <si>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</si>
  <si>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</si>
  <si>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</si>
  <si>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</si>
  <si>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</si>
  <si>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</si>
  <si>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</si>
  <si>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</si>
  <si>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</si>
  <si>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</si>
  <si>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</si>
  <si>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</si>
  <si>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</si>
  <si>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</si>
  <si>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</si>
  <si>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</si>
  <si>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</si>
  <si>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</si>
  <si>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</si>
  <si>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</si>
  <si>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</si>
  <si>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</si>
  <si>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</si>
  <si>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</si>
  <si>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</si>
  <si>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</si>
  <si>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</si>
  <si>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</si>
  <si>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</si>
  <si>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</si>
  <si>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</si>
  <si>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</si>
  <si>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</si>
  <si>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</si>
  <si>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</si>
  <si>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</si>
  <si>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</si>
  <si>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</si>
  <si>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</si>
  <si>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</si>
  <si>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</si>
  <si>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</si>
  <si>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</si>
  <si>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</si>
  <si>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</si>
  <si>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</si>
  <si>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</si>
  <si>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</si>
  <si>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</si>
  <si>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</si>
  <si>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</si>
  <si>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</si>
  <si>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</si>
  <si>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</si>
  <si>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</si>
  <si>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</si>
  <si>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</si>
  <si>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</si>
  <si>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</si>
  <si>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</si>
  <si>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</si>
  <si>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</si>
  <si>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</si>
  <si>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</si>
  <si>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</si>
  <si>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</si>
  <si>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</si>
  <si>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</si>
  <si>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</si>
  <si>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</si>
  <si>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</si>
  <si>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</si>
  <si>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</si>
  <si>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</si>
  <si>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</si>
  <si>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</si>
  <si>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</si>
  <si>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</si>
  <si>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</si>
  <si>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</si>
  <si>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</si>
  <si>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</si>
  <si>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</si>
  <si>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</si>
  <si>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</si>
  <si>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</si>
  <si>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</si>
  <si>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</si>
  <si>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</si>
  <si>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</si>
  <si>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</si>
  <si>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</si>
  <si>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</si>
  <si>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</si>
  <si>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</si>
  <si>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</si>
  <si>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</si>
  <si>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</si>
  <si>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</si>
  <si>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</si>
  <si>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</si>
  <si>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</si>
  <si>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</si>
  <si>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</si>
  <si>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</si>
  <si>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</si>
  <si>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</si>
  <si>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</si>
  <si>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</si>
  <si>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</si>
  <si>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</si>
  <si>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</si>
  <si>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</si>
  <si>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</si>
  <si>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</si>
  <si>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</si>
  <si>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</si>
  <si>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</si>
  <si>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</si>
  <si>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</si>
  <si>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</si>
  <si>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</si>
  <si>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</si>
  <si>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</si>
  <si>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</si>
  <si>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</si>
  <si>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</si>
  <si>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</si>
  <si>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</si>
  <si>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</si>
  <si>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</si>
  <si>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</si>
  <si>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</si>
  <si>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</si>
  <si>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</si>
  <si>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</si>
  <si>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</si>
  <si>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</si>
  <si>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</si>
  <si>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</si>
  <si>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</si>
  <si>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</si>
  <si>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</si>
  <si>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</si>
  <si>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</si>
  <si>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</si>
  <si>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</si>
  <si>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</si>
  <si>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</si>
  <si>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</si>
  <si>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</si>
  <si>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</si>
  <si>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</si>
  <si>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</si>
  <si>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</si>
  <si>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</si>
  <si>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</si>
  <si>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</si>
  <si>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</si>
  <si>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</si>
  <si>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</si>
  <si>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</si>
  <si>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</si>
  <si>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</si>
  <si>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</si>
  <si>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</si>
  <si>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</si>
  <si>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</si>
  <si>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</si>
  <si>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</si>
  <si>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</si>
  <si>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</si>
  <si>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</si>
  <si>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</si>
  <si>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</si>
  <si>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</si>
  <si>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</si>
  <si>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</si>
  <si>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</si>
  <si>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</si>
  <si>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</si>
  <si>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</si>
  <si>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</si>
  <si>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</si>
  <si>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</si>
  <si>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</si>
  <si>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</si>
  <si>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</si>
  <si>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</si>
  <si>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</si>
  <si>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</si>
  <si>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</si>
  <si>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</si>
  <si>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</si>
  <si>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</si>
  <si>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</si>
  <si>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</si>
  <si>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</si>
  <si>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</si>
  <si>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</si>
  <si>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</si>
  <si>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</si>
  <si>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</si>
  <si>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</si>
  <si>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</si>
  <si>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</si>
  <si>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</si>
  <si>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</si>
  <si>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</si>
  <si>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</si>
  <si>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</si>
  <si>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</si>
  <si>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</si>
  <si>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</si>
  <si>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</si>
  <si>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</si>
  <si>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</si>
  <si>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</si>
  <si>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</si>
  <si>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</si>
  <si>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</si>
  <si>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</si>
  <si>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</si>
  <si>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</si>
  <si>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</si>
  <si>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</si>
  <si>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</si>
  <si>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</si>
  <si>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</si>
  <si>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</si>
  <si>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</si>
  <si>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</si>
  <si>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</si>
  <si>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</si>
  <si>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</si>
  <si>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</si>
  <si>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</si>
  <si>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</si>
  <si>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</si>
  <si>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</si>
  <si>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</si>
  <si>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</si>
  <si>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</si>
  <si>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</si>
  <si>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</si>
  <si>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</si>
  <si>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</si>
  <si>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</si>
  <si>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</si>
  <si>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</si>
  <si>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</si>
  <si>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</si>
  <si>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</si>
  <si>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</si>
  <si>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</si>
  <si>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</si>
  <si>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</si>
  <si>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</si>
  <si>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</si>
  <si>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</si>
  <si>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</si>
  <si>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</si>
  <si>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</si>
  <si>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</si>
  <si>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</si>
  <si>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</si>
  <si>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</si>
  <si>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</si>
  <si>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</si>
  <si>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</si>
  <si>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</si>
  <si>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</si>
  <si>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</si>
  <si>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</si>
  <si>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</si>
  <si>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</si>
  <si>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</si>
  <si>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</si>
  <si>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</si>
  <si>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</si>
  <si>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</si>
  <si>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</si>
  <si>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</si>
  <si>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</si>
  <si>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</si>
  <si>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</si>
  <si>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</si>
  <si>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</si>
  <si>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</si>
  <si>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</si>
  <si>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</si>
  <si>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</si>
  <si>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</si>
  <si>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</si>
  <si>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</si>
  <si>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</si>
  <si>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</si>
  <si>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</si>
  <si>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</si>
  <si>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</si>
  <si>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</si>
  <si>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</si>
  <si>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</si>
  <si>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</si>
  <si>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</si>
  <si>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</si>
  <si>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</si>
  <si>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</si>
  <si>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</si>
  <si>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</si>
  <si>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</si>
  <si>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</si>
  <si>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</si>
  <si>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</si>
  <si>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</si>
  <si>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</si>
  <si>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</si>
  <si>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</si>
  <si>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</si>
  <si>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</si>
  <si>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</si>
  <si>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</si>
  <si>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</si>
  <si>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</si>
  <si>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</si>
  <si>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</si>
  <si>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</si>
  <si>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</si>
  <si>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</si>
  <si>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</si>
  <si>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</si>
  <si>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</si>
  <si>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</si>
  <si>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</si>
  <si>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</si>
  <si>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</si>
  <si>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</si>
  <si>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</si>
  <si>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</si>
  <si>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</si>
  <si>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</si>
  <si>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</si>
  <si>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</si>
  <si>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</si>
  <si>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</si>
  <si>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</si>
  <si>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</si>
  <si>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</si>
  <si>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</si>
  <si>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</si>
  <si>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</si>
  <si>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</si>
  <si>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</si>
  <si>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</si>
  <si>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</si>
  <si>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</si>
  <si>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</si>
  <si>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</si>
  <si>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</si>
  <si>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</si>
  <si>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</si>
  <si>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</si>
  <si>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</si>
  <si>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</si>
  <si>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</si>
  <si>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</si>
  <si>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</si>
  <si>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</si>
  <si>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</si>
  <si>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</si>
  <si>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</si>
  <si>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</si>
  <si>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</si>
  <si>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</si>
  <si>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</si>
  <si>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</si>
  <si>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</si>
  <si>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</si>
  <si>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</si>
  <si>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</si>
  <si>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</si>
  <si>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</si>
  <si>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</si>
  <si>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</si>
  <si>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</si>
  <si>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</si>
  <si>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</si>
  <si>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</si>
  <si>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</si>
  <si>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</si>
  <si>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</si>
  <si>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</si>
  <si>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</si>
  <si>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</si>
  <si>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</si>
  <si>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</si>
  <si>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</si>
  <si>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</si>
  <si>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</si>
  <si>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</si>
  <si>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</si>
  <si>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</si>
  <si>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</si>
  <si>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</si>
  <si>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</si>
  <si>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</si>
  <si>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</si>
  <si>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</si>
  <si>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</si>
  <si>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</si>
  <si>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</si>
  <si>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</si>
  <si>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</si>
  <si>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</si>
  <si>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</si>
  <si>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</si>
  <si>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</si>
  <si>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</si>
  <si>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</si>
  <si>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</si>
  <si>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</si>
  <si>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</si>
  <si>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</si>
  <si>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</si>
  <si>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</si>
  <si>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</si>
  <si>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</si>
  <si>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</si>
  <si>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</si>
  <si>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</si>
  <si>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</si>
  <si>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</si>
  <si>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</si>
  <si>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</si>
  <si>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</si>
  <si>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</si>
  <si>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</si>
  <si>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</si>
  <si>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</si>
  <si>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</si>
  <si>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</si>
  <si>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</si>
  <si>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</si>
  <si>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</si>
  <si>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</si>
  <si>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</si>
  <si>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</si>
  <si>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</si>
  <si>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</si>
  <si>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</si>
  <si>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</si>
  <si>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</si>
  <si>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</si>
  <si>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</si>
  <si>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</si>
  <si>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</si>
  <si>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</si>
  <si>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</si>
  <si>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</si>
  <si>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</si>
  <si>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</si>
  <si>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</si>
  <si>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</si>
  <si>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</si>
  <si>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</si>
  <si>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</si>
  <si>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</si>
  <si>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</si>
  <si>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</si>
  <si>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</si>
  <si>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</si>
  <si>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</si>
  <si>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</si>
  <si>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</si>
  <si>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</si>
  <si>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</si>
  <si>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</si>
  <si>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</si>
  <si>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</si>
  <si>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</si>
  <si>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</si>
  <si>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</si>
  <si>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</si>
  <si>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</si>
  <si>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</si>
  <si>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</si>
  <si>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</si>
  <si>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</si>
  <si>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</si>
  <si>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</si>
  <si>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</si>
  <si>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</si>
  <si>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</si>
  <si>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</si>
  <si>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</si>
  <si>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</si>
  <si>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</si>
  <si>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</si>
  <si>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</si>
  <si>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</si>
  <si>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</si>
  <si>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</si>
  <si>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</si>
  <si>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</si>
  <si>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</si>
  <si>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</si>
  <si>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</si>
  <si>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</si>
  <si>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</si>
  <si>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</si>
  <si>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</si>
  <si>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</si>
  <si>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</si>
  <si>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</si>
  <si>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</si>
  <si>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</si>
  <si>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</si>
  <si>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</si>
  <si>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</si>
  <si>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</si>
  <si>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</si>
  <si>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</si>
  <si>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</si>
  <si>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</si>
  <si>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</si>
  <si>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</si>
  <si>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</si>
  <si>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</si>
  <si>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</si>
  <si>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</si>
  <si>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</si>
  <si>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</si>
  <si>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</si>
  <si>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</si>
  <si>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</si>
  <si>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</si>
  <si>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</si>
  <si>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</si>
  <si>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</si>
  <si>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</si>
  <si>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</si>
  <si>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</si>
  <si>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</si>
  <si>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</si>
  <si>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</si>
  <si>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</si>
  <si>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</si>
  <si>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</si>
  <si>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</si>
  <si>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</si>
  <si>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</si>
  <si>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</si>
  <si>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</si>
  <si>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</si>
  <si>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</si>
  <si>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</si>
  <si>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</si>
  <si>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</si>
  <si>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</si>
  <si>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</si>
  <si>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</si>
  <si>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</si>
  <si>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</si>
  <si>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</si>
  <si>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</si>
  <si>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</si>
  <si>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</si>
  <si>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</si>
  <si>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</si>
  <si>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</si>
  <si>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</si>
  <si>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</si>
  <si>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</si>
  <si>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</si>
  <si>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</si>
  <si>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</si>
  <si>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</si>
  <si>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</si>
  <si>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</si>
  <si>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</si>
  <si>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</si>
  <si>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</si>
  <si>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</si>
  <si>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</si>
  <si>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</si>
  <si>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</si>
  <si>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</si>
  <si>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</si>
  <si>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</si>
  <si>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</si>
  <si>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</si>
  <si>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</si>
  <si>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</si>
  <si>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</si>
  <si>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</si>
  <si>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</si>
  <si>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</si>
  <si>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</si>
  <si>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</si>
  <si>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</si>
  <si>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</si>
  <si>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</si>
  <si>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</si>
  <si>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</si>
  <si>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</si>
  <si>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</si>
  <si>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</si>
  <si>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</si>
  <si>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</si>
  <si>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</si>
  <si>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</si>
  <si>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</si>
  <si>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</si>
  <si>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</si>
  <si>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</si>
  <si>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</si>
  <si>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</si>
  <si>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</si>
  <si>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</si>
  <si>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</si>
  <si>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</si>
  <si>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</si>
  <si>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</si>
  <si>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</si>
  <si>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</si>
  <si>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</si>
  <si>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</si>
  <si>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</si>
  <si>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</si>
  <si>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</si>
  <si>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</si>
  <si>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</si>
  <si>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</si>
  <si>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</si>
  <si>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</si>
  <si>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</si>
  <si>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</si>
  <si>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</si>
  <si>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</si>
  <si>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</si>
  <si>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</si>
  <si>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</si>
  <si>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</si>
  <si>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</si>
  <si>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</si>
  <si>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</si>
  <si>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</si>
  <si>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</si>
  <si>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</si>
  <si>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</si>
  <si>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</si>
  <si>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</si>
  <si>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</si>
  <si>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</si>
  <si>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</si>
  <si>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</si>
  <si>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</si>
  <si>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</si>
  <si>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</si>
  <si>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</si>
  <si>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</si>
  <si>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</si>
  <si>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</si>
  <si>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</si>
  <si>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</si>
  <si>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</si>
  <si>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</si>
  <si>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</si>
  <si>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</si>
  <si>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</si>
  <si>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</si>
  <si>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</si>
  <si>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</si>
  <si>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</si>
  <si>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</si>
  <si>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</si>
  <si>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</si>
  <si>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</si>
  <si>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</si>
  <si>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</si>
  <si>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</si>
  <si>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</si>
  <si>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</si>
  <si>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</si>
  <si>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</si>
  <si>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</si>
  <si>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</si>
  <si>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</si>
  <si>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</si>
  <si>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</si>
  <si>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</si>
  <si>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</si>
  <si>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</si>
  <si>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</si>
  <si>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</si>
  <si>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</si>
  <si>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</si>
  <si>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</si>
  <si>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</si>
  <si>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</si>
  <si>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</si>
  <si>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</si>
  <si>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</si>
  <si>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</si>
  <si>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</si>
  <si>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</si>
  <si>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</si>
  <si>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</si>
  <si>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</si>
  <si>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</si>
  <si>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</si>
  <si>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</si>
  <si>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</si>
  <si>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</si>
  <si>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</si>
  <si>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</si>
  <si>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</si>
  <si>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</si>
  <si>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</si>
  <si>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</si>
  <si>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</si>
  <si>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</si>
  <si>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</si>
  <si>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</si>
  <si>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</si>
  <si>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</si>
  <si>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</si>
  <si>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</si>
  <si>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</si>
  <si>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</si>
  <si>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</si>
  <si>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</si>
  <si>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</si>
  <si>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</si>
  <si>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</si>
  <si>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</si>
  <si>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</si>
  <si>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</si>
  <si>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</si>
  <si>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</si>
  <si>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</si>
  <si>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</si>
  <si>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</si>
  <si>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</si>
  <si>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</si>
  <si>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</si>
  <si>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</si>
  <si>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</si>
  <si>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</si>
  <si>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</si>
  <si>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</si>
  <si>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</si>
  <si>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</si>
  <si>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</si>
  <si>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</si>
  <si>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</si>
  <si>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</si>
  <si>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</si>
  <si>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</si>
  <si>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</si>
  <si>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</si>
  <si>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</si>
  <si>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</si>
  <si>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</si>
  <si>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</si>
  <si>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</si>
  <si>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</si>
  <si>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</si>
  <si>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</si>
  <si>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</si>
  <si>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</si>
  <si>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</si>
  <si>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</si>
  <si>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</si>
  <si>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</si>
  <si>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</si>
  <si>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</si>
  <si>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</si>
  <si>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</si>
  <si>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</si>
  <si>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</si>
  <si>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</si>
  <si>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</si>
  <si>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</si>
  <si>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</si>
  <si>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</si>
  <si>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</si>
  <si>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</si>
  <si>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</si>
  <si>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</si>
  <si>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</si>
  <si>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</si>
  <si>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</si>
  <si>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</si>
  <si>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</si>
  <si>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</si>
  <si>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</si>
  <si>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</si>
  <si>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</si>
  <si>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</si>
  <si>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</si>
  <si>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</si>
  <si>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</si>
  <si>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</si>
  <si>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</si>
  <si>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</si>
  <si>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</si>
  <si>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</si>
  <si>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</si>
  <si>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</si>
  <si>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</si>
  <si>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</si>
  <si>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</si>
  <si>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</si>
  <si>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</si>
  <si>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</si>
  <si>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</si>
  <si>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</si>
  <si>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</si>
  <si>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</si>
  <si>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</si>
  <si>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</si>
  <si>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</si>
  <si>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</si>
  <si>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</si>
  <si>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</si>
  <si>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</si>
  <si>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</si>
  <si>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</si>
  <si>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</si>
  <si>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</si>
  <si>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</si>
  <si>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</si>
  <si>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</si>
  <si>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</si>
  <si>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</si>
  <si>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</si>
  <si>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</si>
  <si>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</si>
  <si>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</si>
  <si>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</si>
  <si>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</si>
  <si>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</si>
  <si>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</si>
  <si>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</si>
  <si>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</si>
  <si>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</si>
  <si>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</si>
  <si>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</si>
  <si>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</si>
  <si>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</si>
  <si>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</si>
  <si>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</si>
  <si>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</si>
  <si>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</si>
  <si>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</si>
  <si>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</si>
  <si>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</si>
  <si>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</si>
  <si>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</si>
  <si>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</si>
  <si>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</si>
  <si>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</si>
  <si>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</si>
  <si>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</si>
  <si>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</si>
  <si>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</si>
  <si>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</si>
  <si>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</si>
  <si>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</si>
  <si>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</si>
  <si>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</si>
  <si>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</si>
  <si>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</si>
  <si>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</si>
  <si>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</si>
  <si>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</si>
  <si>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</si>
  <si>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</si>
  <si>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</si>
  <si>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</si>
  <si>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</si>
  <si>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</si>
  <si>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</si>
  <si>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</si>
  <si>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</si>
  <si>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</si>
  <si>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</si>
  <si>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</si>
  <si>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</si>
  <si>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</si>
  <si>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</si>
  <si>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</si>
  <si>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</si>
  <si>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</si>
  <si>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</si>
  <si>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</si>
  <si>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</si>
  <si>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</si>
  <si>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</si>
  <si>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</si>
  <si>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</si>
  <si>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</si>
  <si>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</si>
  <si>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</si>
  <si>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</si>
  <si>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</si>
  <si>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</si>
  <si>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</si>
  <si>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</si>
  <si>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</si>
  <si>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</si>
  <si>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</si>
  <si>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</si>
  <si>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</si>
  <si>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</si>
  <si>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</si>
  <si>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</si>
  <si>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</si>
  <si>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</si>
  <si>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</si>
  <si>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</si>
  <si>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</si>
  <si>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</si>
  <si>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</si>
  <si>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</si>
  <si>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</si>
  <si>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</si>
  <si>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</si>
  <si>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</si>
  <si>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</si>
  <si>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</si>
  <si>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</si>
  <si>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</si>
  <si>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</si>
  <si>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</si>
  <si>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</si>
  <si>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</si>
  <si>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</si>
  <si>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</si>
  <si>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</si>
  <si>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</si>
  <si>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</si>
  <si>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</si>
  <si>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</si>
  <si>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</si>
  <si>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</si>
  <si>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</si>
  <si>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</si>
  <si>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</si>
  <si>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</si>
  <si>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</si>
  <si>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</si>
  <si>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</si>
  <si>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</si>
  <si>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</si>
  <si>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</si>
  <si>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</si>
  <si>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</si>
  <si>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</si>
  <si>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</si>
  <si>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</si>
  <si>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</si>
  <si>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</si>
  <si>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</si>
  <si>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</si>
  <si>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</si>
  <si>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</si>
  <si>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</si>
  <si>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</si>
  <si>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</si>
  <si>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</si>
  <si>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</si>
  <si>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</si>
  <si>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</si>
  <si>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</si>
  <si>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</si>
  <si>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</si>
  <si>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</si>
  <si>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</si>
  <si>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</si>
  <si>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</si>
  <si>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</si>
  <si>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</si>
  <si>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</si>
  <si>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</si>
  <si>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</si>
  <si>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</si>
  <si>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</si>
  <si>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</si>
  <si>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</si>
  <si>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</si>
  <si>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</si>
  <si>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</si>
  <si>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</si>
  <si>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</si>
  <si>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</si>
  <si>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</si>
  <si>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</si>
  <si>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</si>
  <si>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</si>
  <si>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</si>
  <si>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</si>
  <si>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</si>
  <si>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</si>
  <si>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</si>
  <si>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</si>
  <si>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</si>
  <si>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</si>
  <si>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</si>
  <si>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</si>
  <si>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</si>
  <si>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</si>
  <si>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</si>
  <si>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</si>
  <si>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</si>
  <si>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</si>
  <si>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</si>
  <si>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</si>
  <si>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</si>
  <si>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</si>
  <si>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</si>
  <si>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</si>
  <si>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</si>
  <si>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</si>
  <si>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</si>
  <si>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</si>
  <si>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</si>
  <si>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</si>
  <si>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</si>
  <si>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</si>
  <si>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</si>
  <si>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</si>
  <si>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</si>
  <si>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</si>
  <si>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</si>
  <si>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</si>
  <si>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</si>
  <si>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</si>
  <si>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</si>
  <si>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</si>
  <si>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</si>
  <si>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</si>
  <si>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</si>
  <si>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</si>
  <si>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</si>
  <si>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</si>
  <si>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</si>
  <si>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</si>
  <si>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</si>
  <si>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</si>
  <si>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</si>
  <si>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</si>
  <si>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</si>
  <si>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</si>
  <si>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</si>
  <si>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</si>
  <si>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</si>
  <si>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</si>
  <si>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</si>
  <si>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</si>
  <si>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</si>
  <si>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</si>
  <si>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</si>
  <si>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</si>
  <si>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</si>
  <si>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</si>
  <si>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</si>
  <si>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</si>
  <si>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</si>
  <si>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</si>
  <si>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</si>
  <si>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</si>
  <si>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</si>
  <si>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</si>
  <si>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</si>
  <si>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</si>
  <si>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</si>
  <si>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</si>
  <si>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</si>
  <si>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</si>
  <si>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</si>
  <si>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</si>
  <si>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</si>
  <si>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</si>
  <si>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</si>
  <si>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</si>
  <si>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</si>
  <si>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</si>
  <si>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</si>
  <si>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</si>
  <si>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</si>
  <si>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</si>
  <si>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</si>
  <si>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</si>
  <si>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</si>
  <si>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</si>
  <si>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</si>
  <si>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</si>
  <si>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</si>
  <si>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</si>
  <si>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</si>
  <si>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</si>
  <si>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</si>
  <si>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</si>
  <si>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</si>
  <si>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</si>
  <si>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</si>
  <si>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</si>
  <si>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</si>
  <si>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</si>
  <si>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</si>
  <si>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</si>
  <si>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</si>
  <si>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</si>
  <si>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</si>
  <si>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</si>
  <si>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</si>
  <si>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</si>
  <si>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</si>
  <si>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</si>
  <si>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</si>
  <si>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</si>
  <si>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</si>
  <si>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</si>
  <si>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</si>
  <si>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</si>
  <si>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</si>
  <si>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</si>
  <si>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</si>
  <si>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</si>
  <si>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</si>
  <si>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</si>
  <si>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</si>
  <si>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</si>
  <si>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</si>
  <si>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</si>
  <si>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</si>
  <si>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</si>
  <si>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</si>
  <si>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</si>
  <si>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</si>
  <si>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</si>
  <si>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</si>
  <si>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</si>
  <si>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</si>
  <si>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</si>
  <si>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</si>
  <si>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</si>
  <si>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</si>
  <si>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</si>
  <si>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</si>
  <si>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</si>
  <si>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</si>
  <si>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</si>
  <si>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</si>
  <si>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</si>
  <si>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</si>
  <si>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</si>
  <si>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</si>
  <si>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</si>
  <si>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</si>
  <si>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</si>
  <si>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</si>
  <si>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</si>
  <si>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</si>
  <si>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</si>
  <si>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</si>
  <si>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</si>
  <si>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</si>
  <si>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</si>
  <si>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</si>
  <si>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</si>
  <si>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</si>
  <si>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</si>
  <si>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</si>
  <si>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</si>
  <si>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</si>
  <si>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</si>
  <si>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</si>
  <si>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</si>
  <si>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</si>
  <si>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</si>
  <si>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</si>
  <si>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</si>
  <si>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</si>
  <si>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</si>
  <si>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</si>
  <si>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</si>
  <si>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</si>
  <si>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</si>
  <si>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</si>
  <si>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</si>
  <si>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</si>
  <si>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</si>
  <si>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</si>
  <si>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</si>
  <si>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</si>
  <si>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</si>
  <si>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</si>
  <si>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</si>
  <si>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</si>
  <si>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</si>
  <si>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</si>
  <si>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</si>
  <si>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</si>
  <si>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</si>
  <si>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</si>
  <si>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</si>
  <si>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</si>
  <si>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</si>
  <si>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</si>
  <si>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</si>
  <si>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</si>
  <si>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</si>
  <si>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</si>
  <si>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</si>
  <si>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</si>
  <si>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</si>
  <si>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</si>
  <si>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</si>
  <si>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</si>
  <si>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</si>
  <si>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</si>
  <si>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</si>
  <si>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</si>
  <si>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</si>
  <si>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</si>
  <si>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</si>
  <si>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</si>
  <si>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</si>
  <si>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</si>
  <si>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</si>
  <si>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</si>
  <si>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</si>
  <si>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</si>
  <si>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</si>
  <si>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</si>
  <si>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</si>
  <si>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</si>
  <si>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</si>
  <si>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</si>
  <si>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</si>
  <si>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</si>
  <si>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</si>
  <si>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</si>
  <si>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</si>
  <si>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</si>
  <si>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</si>
  <si>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</si>
  <si>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</si>
  <si>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</si>
  <si>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</si>
  <si>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</si>
  <si>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</si>
  <si>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</si>
  <si>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</si>
  <si>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</si>
  <si>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</si>
  <si>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</si>
  <si>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</si>
  <si>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</si>
  <si>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</si>
  <si>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</si>
  <si>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</si>
  <si>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</si>
  <si>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</si>
  <si>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</si>
  <si>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</si>
  <si>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</si>
  <si>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</si>
  <si>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</si>
  <si>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</si>
  <si>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</si>
  <si>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</si>
  <si>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</si>
  <si>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</si>
  <si>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</si>
  <si>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</si>
  <si>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</si>
  <si>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</si>
  <si>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</si>
  <si>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</si>
  <si>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</si>
  <si>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</si>
  <si>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</si>
  <si>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</si>
  <si>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</si>
  <si>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</si>
  <si>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</si>
  <si>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</si>
  <si>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</si>
  <si>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</si>
  <si>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</si>
  <si>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</si>
  <si>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</si>
  <si>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</si>
  <si>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</si>
  <si>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</si>
  <si>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</si>
  <si>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</si>
  <si>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</si>
  <si>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</si>
  <si>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</si>
  <si>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</si>
  <si>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</si>
  <si>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</si>
  <si>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</si>
  <si>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</si>
  <si>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</si>
  <si>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</si>
  <si>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</si>
  <si>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</si>
  <si>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</si>
  <si>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</si>
  <si>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</si>
  <si>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</si>
  <si>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</si>
  <si>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</si>
  <si>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</si>
  <si>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</si>
  <si>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</si>
  <si>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</si>
  <si>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</si>
  <si>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</si>
  <si>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</si>
  <si>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</si>
  <si>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</si>
  <si>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</si>
  <si>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</si>
  <si>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</si>
  <si>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</si>
  <si>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</si>
  <si>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</si>
  <si>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</si>
  <si>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</si>
  <si>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</si>
  <si>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</si>
  <si>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</si>
  <si>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</si>
  <si>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</si>
  <si>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</si>
  <si>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</si>
  <si>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</si>
  <si>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</si>
  <si>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</si>
  <si>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</si>
  <si>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</si>
  <si>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</si>
  <si>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</si>
  <si>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</si>
  <si>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</si>
  <si>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</si>
  <si>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</si>
  <si>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</si>
  <si>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</si>
  <si>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</si>
  <si>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</si>
  <si>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</si>
  <si>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</si>
  <si>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</si>
  <si>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</si>
  <si>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</si>
  <si>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</si>
  <si>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</si>
  <si>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</si>
  <si>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</si>
  <si>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</si>
  <si>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</si>
  <si>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</si>
  <si>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</si>
  <si>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</si>
  <si>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</si>
  <si>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</si>
  <si>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</si>
  <si>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</si>
  <si>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</si>
  <si>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</si>
  <si>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</si>
  <si>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</si>
  <si>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</si>
  <si>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</si>
  <si>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</si>
  <si>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</si>
  <si>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</si>
  <si>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</si>
  <si>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</si>
  <si>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</si>
  <si>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</si>
  <si>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</si>
  <si>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</si>
  <si>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</si>
  <si>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</si>
  <si>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</si>
  <si>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</si>
  <si>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</si>
  <si>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</si>
  <si>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</si>
  <si>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</si>
  <si>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</si>
  <si>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</si>
  <si>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</si>
  <si>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</si>
  <si>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</si>
  <si>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</si>
  <si>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</si>
  <si>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</si>
  <si>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</si>
  <si>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</si>
  <si>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</si>
  <si>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</si>
  <si>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</si>
  <si>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</si>
  <si>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</si>
  <si>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</si>
  <si>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</si>
  <si>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</si>
  <si>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</si>
  <si>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</si>
  <si>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</si>
  <si>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</si>
  <si>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</si>
  <si>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</si>
  <si>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</si>
  <si>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</si>
  <si>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</si>
  <si>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</si>
  <si>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</si>
  <si>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</si>
  <si>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</si>
  <si>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</si>
  <si>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</si>
  <si>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</si>
  <si>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</si>
  <si>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</si>
  <si>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</si>
  <si>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</si>
  <si>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</si>
  <si>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</si>
  <si>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</si>
  <si>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</si>
  <si>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</si>
  <si>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</si>
  <si>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</si>
  <si>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</si>
  <si>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</si>
  <si>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</si>
  <si>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</si>
  <si>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</si>
  <si>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</si>
  <si>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</si>
  <si>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</si>
  <si>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</si>
  <si>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</si>
  <si>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</si>
  <si>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</si>
  <si>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</si>
  <si>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</si>
  <si>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</si>
  <si>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</si>
  <si>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</si>
  <si>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</si>
  <si>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</si>
  <si>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</si>
  <si>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</si>
  <si>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</si>
  <si>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</si>
  <si>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</si>
  <si>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</si>
  <si>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</si>
  <si>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</si>
  <si>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</si>
  <si>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</si>
  <si>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</si>
  <si>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</si>
  <si>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</si>
  <si>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</si>
  <si>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</si>
  <si>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</si>
  <si>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</si>
  <si>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</si>
  <si>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</si>
  <si>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</si>
  <si>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</si>
  <si>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</si>
  <si>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</si>
  <si>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</si>
  <si>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</si>
  <si>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</si>
  <si>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</si>
  <si>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</si>
  <si>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</si>
  <si>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</si>
  <si>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</si>
  <si>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</si>
  <si>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</si>
  <si>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</si>
  <si>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</si>
  <si>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</si>
  <si>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</si>
  <si>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</si>
  <si>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</si>
  <si>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</si>
  <si>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</si>
  <si>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</si>
  <si>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</si>
  <si>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</si>
  <si>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</si>
  <si>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</si>
  <si>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</si>
  <si>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</si>
  <si>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</si>
  <si>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</si>
  <si>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</si>
  <si>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</si>
  <si>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</si>
  <si>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</si>
  <si>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</si>
  <si>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</si>
  <si>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</si>
  <si>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</si>
  <si>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</si>
  <si>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</si>
  <si>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</si>
  <si>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</si>
  <si>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</si>
  <si>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</si>
  <si>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</si>
  <si>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</si>
  <si>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</si>
  <si>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</si>
  <si>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</si>
  <si>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</si>
  <si>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</si>
  <si>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</si>
  <si>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</si>
  <si>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</si>
  <si>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</si>
  <si>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</si>
  <si>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</si>
  <si>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</si>
  <si>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</si>
  <si>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</si>
  <si>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</si>
  <si>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</si>
  <si>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</si>
  <si>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</si>
  <si>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</si>
  <si>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</si>
  <si>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</si>
  <si>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</si>
  <si>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</si>
  <si>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</si>
  <si>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</si>
  <si>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</si>
  <si>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</si>
  <si>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</si>
  <si>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</si>
  <si>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</si>
  <si>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</si>
  <si>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</si>
  <si>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</si>
  <si>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</si>
  <si>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</si>
  <si>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</si>
  <si>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</si>
  <si>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</si>
  <si>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</si>
  <si>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</si>
  <si>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</si>
  <si>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</si>
  <si>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</si>
  <si>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</si>
  <si>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</si>
  <si>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</si>
  <si>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</si>
  <si>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</si>
  <si>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</si>
  <si>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</si>
  <si>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</si>
  <si>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</si>
  <si>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</si>
  <si>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</si>
  <si>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</si>
  <si>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</si>
  <si>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</si>
  <si>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</si>
  <si>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</si>
  <si>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</si>
  <si>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</si>
  <si>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</si>
  <si>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</si>
  <si>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</si>
  <si>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</si>
  <si>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</si>
  <si>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</si>
  <si>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</si>
  <si>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</si>
  <si>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</si>
  <si>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</si>
  <si>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</si>
  <si>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</si>
  <si>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</si>
  <si>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</si>
  <si>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</si>
  <si>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</si>
  <si>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</si>
  <si>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</si>
  <si>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</si>
  <si>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</si>
  <si>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</si>
  <si>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</si>
  <si>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</si>
  <si>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</si>
  <si>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</si>
  <si>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</si>
  <si>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</si>
  <si>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</si>
  <si>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</si>
  <si>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</si>
  <si>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</si>
  <si>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</si>
  <si>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</si>
  <si>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</si>
  <si>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</si>
  <si>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</si>
  <si>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</si>
  <si>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</si>
  <si>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</si>
  <si>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</si>
  <si>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</si>
  <si>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</si>
  <si>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</si>
  <si>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</si>
  <si>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</si>
  <si>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</si>
  <si>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</si>
  <si>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</si>
  <si>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</si>
  <si>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</si>
  <si>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</si>
  <si>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</si>
  <si>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</si>
  <si>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</si>
  <si>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</si>
  <si>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</si>
  <si>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</si>
  <si>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</si>
  <si>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</si>
  <si>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</si>
  <si>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</si>
  <si>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</si>
  <si>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</si>
  <si>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</si>
  <si>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</si>
  <si>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</si>
  <si>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</si>
  <si>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</si>
  <si>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</si>
  <si>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</si>
  <si>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</si>
  <si>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</si>
  <si>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</si>
  <si>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</si>
  <si>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</si>
  <si>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</si>
  <si>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</si>
  <si>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</si>
  <si>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</si>
  <si>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</si>
  <si>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</si>
  <si>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</si>
  <si>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</si>
  <si>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</si>
  <si>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</si>
  <si>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</si>
  <si>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</si>
  <si>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</si>
  <si>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</si>
  <si>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</si>
  <si>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</si>
  <si>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</si>
  <si>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</si>
  <si>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</si>
  <si>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</si>
  <si>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</si>
  <si>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</si>
  <si>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</si>
  <si>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</si>
  <si>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</si>
  <si>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</si>
  <si>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</si>
  <si>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</si>
  <si>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</si>
  <si>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</si>
  <si>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</si>
  <si>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</si>
  <si>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</si>
  <si>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</si>
  <si>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</si>
  <si>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</si>
  <si>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</si>
  <si>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</si>
  <si>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</si>
  <si>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</si>
  <si>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</si>
  <si>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</si>
  <si>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</si>
  <si>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</si>
  <si>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</si>
  <si>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</si>
  <si>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</si>
  <si>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</si>
  <si>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</si>
  <si>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</si>
  <si>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</si>
  <si>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</si>
  <si>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</si>
  <si>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</si>
  <si>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</si>
  <si>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</si>
  <si>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</si>
  <si>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</si>
  <si>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</si>
  <si>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</si>
  <si>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</si>
  <si>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</si>
  <si>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</si>
  <si>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</si>
  <si>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</si>
  <si>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</si>
  <si>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</si>
  <si>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</si>
  <si>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</si>
  <si>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</si>
  <si>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</si>
  <si>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</si>
  <si>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</si>
  <si>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</si>
  <si>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</si>
  <si>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</si>
  <si>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</si>
  <si>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</si>
  <si>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</si>
  <si>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</si>
  <si>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</si>
  <si>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</si>
  <si>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</si>
  <si>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</si>
  <si>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</si>
  <si>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</si>
  <si>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</si>
  <si>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</si>
  <si>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</si>
  <si>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</si>
  <si>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</si>
  <si>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</si>
  <si>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</si>
  <si>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</si>
  <si>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</si>
  <si>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</si>
  <si>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</si>
  <si>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</si>
  <si>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</si>
  <si>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</si>
  <si>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</si>
  <si>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</si>
  <si>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</si>
  <si>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</si>
  <si>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</si>
  <si>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</si>
  <si>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</si>
  <si>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</si>
  <si>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</si>
  <si>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</si>
  <si>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</si>
  <si>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</si>
  <si>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</si>
  <si>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</si>
  <si>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</si>
  <si>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</si>
  <si>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</si>
  <si>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</si>
  <si>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</si>
  <si>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</si>
  <si>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</si>
  <si>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</si>
  <si>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</si>
  <si>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</si>
  <si>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</si>
  <si>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</si>
  <si>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</si>
  <si>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</si>
  <si>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</si>
  <si>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</si>
  <si>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</si>
  <si>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</si>
  <si>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</si>
  <si>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</si>
  <si>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</si>
  <si>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</si>
  <si>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</si>
  <si>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</si>
  <si>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</si>
  <si>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</si>
  <si>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</si>
  <si>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</si>
  <si>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</si>
  <si>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</si>
  <si>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</si>
  <si>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</si>
  <si>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</si>
  <si>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</si>
  <si>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</si>
  <si>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</si>
  <si>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</si>
  <si>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</si>
  <si>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</si>
  <si>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</si>
  <si>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</si>
  <si>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</si>
  <si>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</si>
  <si>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</si>
  <si>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</si>
  <si>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</si>
  <si>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</si>
  <si>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</si>
  <si>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</si>
  <si>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</si>
  <si>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</si>
  <si>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</si>
  <si>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</si>
  <si>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</si>
  <si>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</si>
  <si>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</si>
  <si>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</si>
  <si>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</si>
  <si>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</si>
  <si>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</si>
  <si>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</si>
  <si>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</si>
  <si>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</si>
  <si>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</si>
  <si>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</si>
  <si>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</si>
  <si>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</si>
  <si>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</si>
  <si>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</si>
  <si>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</si>
  <si>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</si>
  <si>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</si>
  <si>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</si>
  <si>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</si>
  <si>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</si>
  <si>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</si>
  <si>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</si>
  <si>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</si>
  <si>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</si>
  <si>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</si>
  <si>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</si>
  <si>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</si>
  <si>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</si>
  <si>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</si>
  <si>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</si>
  <si>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</si>
  <si>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</si>
  <si>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</si>
  <si>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</si>
  <si>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</si>
  <si>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</si>
  <si>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</si>
  <si>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</si>
  <si>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</si>
  <si>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</si>
  <si>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</si>
  <si>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</si>
  <si>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</si>
  <si>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</si>
  <si>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</si>
  <si>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</si>
  <si>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</si>
  <si>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</si>
  <si>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</si>
  <si>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</si>
  <si>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</si>
  <si>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</si>
  <si>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</si>
  <si>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</si>
  <si>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</si>
  <si>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</si>
  <si>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</si>
  <si>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</si>
  <si>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</si>
  <si>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</si>
  <si>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</si>
  <si>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</si>
  <si>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</si>
  <si>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</si>
  <si>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</si>
  <si>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</si>
  <si>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</si>
  <si>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</si>
  <si>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</si>
  <si>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</si>
  <si>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</si>
  <si>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</si>
  <si>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</si>
  <si>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</si>
  <si>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</si>
  <si>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</si>
  <si>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</si>
  <si>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</si>
  <si>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</si>
  <si>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</si>
  <si>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</si>
  <si>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</si>
  <si>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</si>
  <si>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</si>
  <si>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</si>
  <si>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</si>
  <si>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</si>
  <si>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</si>
  <si>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</si>
  <si>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</si>
  <si>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</si>
  <si>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</si>
  <si>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</si>
  <si>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</si>
  <si>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</si>
  <si>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</si>
  <si>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</si>
  <si>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</si>
  <si>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</si>
  <si>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</si>
  <si>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</si>
  <si>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</si>
  <si>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</si>
  <si>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</si>
  <si>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</si>
  <si>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</si>
  <si>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</si>
  <si>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</si>
  <si>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</si>
  <si>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</si>
  <si>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</si>
  <si>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</si>
  <si>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</si>
  <si>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</si>
  <si>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</si>
  <si>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</si>
  <si>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</si>
  <si>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</si>
  <si>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</si>
  <si>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</si>
  <si>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</si>
  <si>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</si>
  <si>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</si>
  <si>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</si>
  <si>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</si>
  <si>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</si>
  <si>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</si>
  <si>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</si>
  <si>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</si>
  <si>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</si>
  <si>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</si>
  <si>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</si>
  <si>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</si>
  <si>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</si>
  <si>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</si>
  <si>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</si>
  <si>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</si>
  <si>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</si>
  <si>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</si>
  <si>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</si>
  <si>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</si>
  <si>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</si>
  <si>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</si>
  <si>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</si>
  <si>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</si>
  <si>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</si>
  <si>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</si>
  <si>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</si>
  <si>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</si>
  <si>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</si>
  <si>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</si>
  <si>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</si>
  <si>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</si>
  <si>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</si>
  <si>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</si>
  <si>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</si>
  <si>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</si>
  <si>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</si>
  <si>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</si>
  <si>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</si>
  <si>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</si>
  <si>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</si>
  <si>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</si>
  <si>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</si>
  <si>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</si>
  <si>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</si>
  <si>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</si>
  <si>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</si>
  <si>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</si>
  <si>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</si>
  <si>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</si>
  <si>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</si>
  <si>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</si>
  <si>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</si>
  <si>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</si>
  <si>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</si>
  <si>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</si>
  <si>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</si>
  <si>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</si>
  <si>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</si>
  <si>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</si>
  <si>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</si>
  <si>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</si>
  <si>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</si>
  <si>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</si>
  <si>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</si>
  <si>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</si>
  <si>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</si>
  <si>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</si>
  <si>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</si>
  <si>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</si>
  <si>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</si>
  <si>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</si>
  <si>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</si>
  <si>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</si>
  <si>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</si>
  <si>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</si>
  <si>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</si>
  <si>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</si>
  <si>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</si>
  <si>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</si>
  <si>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</si>
  <si>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</si>
  <si>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</si>
  <si>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</si>
  <si>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</si>
  <si>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</si>
  <si>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</si>
  <si>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</si>
  <si>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</si>
  <si>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</si>
  <si>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</si>
  <si>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</si>
  <si>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</si>
  <si>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</si>
  <si>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</si>
  <si>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</si>
  <si>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</si>
  <si>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</si>
  <si>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</si>
  <si>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</si>
  <si>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</si>
  <si>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</si>
  <si>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</si>
  <si>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</si>
  <si>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</si>
  <si>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</si>
  <si>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</si>
  <si>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</si>
  <si>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</si>
  <si>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</si>
  <si>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</si>
  <si>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</si>
  <si>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</si>
  <si>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</si>
  <si>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</si>
  <si>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</si>
  <si>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</si>
  <si>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</si>
  <si>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</si>
  <si>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</si>
  <si>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</si>
  <si>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</si>
  <si>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</si>
  <si>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</si>
  <si>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</si>
  <si>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</si>
  <si>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</si>
  <si>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</si>
  <si>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</si>
  <si>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</si>
  <si>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</si>
  <si>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</si>
  <si>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</si>
  <si>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</si>
  <si>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</si>
  <si>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</si>
  <si>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</si>
  <si>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</si>
  <si>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</si>
  <si>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</si>
  <si>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</si>
  <si>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</si>
  <si>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</si>
  <si>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</si>
  <si>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</si>
  <si>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</si>
  <si>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</si>
  <si>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</si>
  <si>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</si>
  <si>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</si>
  <si>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</si>
  <si>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</si>
  <si>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</si>
  <si>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</si>
  <si>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</si>
  <si>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</si>
  <si>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</si>
  <si>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</si>
  <si>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</si>
  <si>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</si>
  <si>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</si>
  <si>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</si>
  <si>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</si>
  <si>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</si>
  <si>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</si>
  <si>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</si>
  <si>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</si>
  <si>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</si>
  <si>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</si>
  <si>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</si>
  <si>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</si>
  <si>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</si>
  <si>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</si>
  <si>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</si>
  <si>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</si>
  <si>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</si>
  <si>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</si>
  <si>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</si>
  <si>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</si>
  <si>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</si>
  <si>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</si>
  <si>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</si>
  <si>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</si>
  <si>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</si>
  <si>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</si>
  <si>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</si>
  <si>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</si>
  <si>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</si>
  <si>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</si>
  <si>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</si>
  <si>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</si>
  <si>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</si>
  <si>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</si>
  <si>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</si>
  <si>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</si>
  <si>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</si>
  <si>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</si>
  <si>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</si>
  <si>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</si>
  <si>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</si>
  <si>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</si>
  <si>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</si>
  <si>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</si>
  <si>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</si>
  <si>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</si>
  <si>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</si>
  <si>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</si>
  <si>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</si>
  <si>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</si>
  <si>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</si>
  <si>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</si>
  <si>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</si>
  <si>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</si>
  <si>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</si>
  <si>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</si>
  <si>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</si>
  <si>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</si>
  <si>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</si>
  <si>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</si>
  <si>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</si>
  <si>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</si>
  <si>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</si>
  <si>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</si>
  <si>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</si>
  <si>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</si>
  <si>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</si>
  <si>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</si>
  <si>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</si>
  <si>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</si>
  <si>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</si>
  <si>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</si>
  <si>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</si>
  <si>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</si>
  <si>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</si>
  <si>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</si>
  <si>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</si>
  <si>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</si>
  <si>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</si>
  <si>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</si>
  <si>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</si>
  <si>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</si>
  <si>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</si>
  <si>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</si>
  <si>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</si>
  <si>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</si>
  <si>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</si>
  <si>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</si>
  <si>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</si>
  <si>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</si>
  <si>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</si>
  <si>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</si>
  <si>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</si>
  <si>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</si>
  <si>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</si>
  <si>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</si>
  <si>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</si>
  <si>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</si>
  <si>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</si>
  <si>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</si>
  <si>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</si>
  <si>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</si>
  <si>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</si>
  <si>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</si>
  <si>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</si>
  <si>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</si>
  <si>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</si>
  <si>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</si>
  <si>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</si>
  <si>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</si>
  <si>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</si>
  <si>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</si>
  <si>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</si>
  <si>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</si>
  <si>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</si>
  <si>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</si>
  <si>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</si>
  <si>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</si>
  <si>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</si>
  <si>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</si>
  <si>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</si>
  <si>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</si>
  <si>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</si>
  <si>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</si>
  <si>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</si>
  <si>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</si>
  <si>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</si>
  <si>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</si>
  <si>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</si>
  <si>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</si>
  <si>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</si>
  <si>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</si>
  <si>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</si>
  <si>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</si>
  <si>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</si>
  <si>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</si>
  <si>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</si>
  <si>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</si>
  <si>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</si>
  <si>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</si>
  <si>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</si>
  <si>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</si>
  <si>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</si>
  <si>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</si>
  <si>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</si>
  <si>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</si>
  <si>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</si>
  <si>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</si>
  <si>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</si>
  <si>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</si>
  <si>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</si>
  <si>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</si>
  <si>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</si>
  <si>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</si>
  <si>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</si>
  <si>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</si>
  <si>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</si>
  <si>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</si>
  <si>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</si>
  <si>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</si>
  <si>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</si>
  <si>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</si>
  <si>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</si>
  <si>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</si>
  <si>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</si>
  <si>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</si>
  <si>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</si>
  <si>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</si>
  <si>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</si>
  <si>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</si>
  <si>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</si>
  <si>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</si>
  <si>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</si>
  <si>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</si>
  <si>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</si>
  <si>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</si>
  <si>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</si>
  <si>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</si>
  <si>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</si>
  <si>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</si>
  <si>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</si>
  <si>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</si>
  <si>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</si>
  <si>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</si>
  <si>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</si>
  <si>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</si>
  <si>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</si>
  <si>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</si>
  <si>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</si>
  <si>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</si>
  <si>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</si>
  <si>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</si>
  <si>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</si>
  <si>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</si>
  <si>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</si>
  <si>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</si>
  <si>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</si>
  <si>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</si>
  <si>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</si>
  <si>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</si>
  <si>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</si>
  <si>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</si>
  <si>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</si>
  <si>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</si>
  <si>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</si>
  <si>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</si>
  <si>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</si>
  <si>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</si>
  <si>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</si>
  <si>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</si>
  <si>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</si>
  <si>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</si>
  <si>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</si>
  <si>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</si>
  <si>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</si>
  <si>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</si>
  <si>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</si>
  <si>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</si>
  <si>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</si>
  <si>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</si>
  <si>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</si>
  <si>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</si>
  <si>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</si>
  <si>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</si>
  <si>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</si>
  <si>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</si>
  <si>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</si>
  <si>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</si>
  <si>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</si>
  <si>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</si>
  <si>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</si>
  <si>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</si>
  <si>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</si>
  <si>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</si>
  <si>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</si>
  <si>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</si>
  <si>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</si>
  <si>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</si>
  <si>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</si>
  <si>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</si>
  <si>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</si>
  <si>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</si>
  <si>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</si>
  <si>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</si>
  <si>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</si>
  <si>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</si>
  <si>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</si>
  <si>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</si>
  <si>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</si>
  <si>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</si>
  <si>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</si>
  <si>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</si>
  <si>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</si>
  <si>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</si>
  <si>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</si>
  <si>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</si>
  <si>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</si>
  <si>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</si>
  <si>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</si>
  <si>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</si>
  <si>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</si>
  <si>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</si>
  <si>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</si>
  <si>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</si>
  <si>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</si>
  <si>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</si>
  <si>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</si>
  <si>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</si>
  <si>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</si>
  <si>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</si>
  <si>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</si>
  <si>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</si>
  <si>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</si>
  <si>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</si>
  <si>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</si>
  <si>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</si>
  <si>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</si>
  <si>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</si>
  <si>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</si>
  <si>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</si>
  <si>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</si>
  <si>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</si>
  <si>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</si>
  <si>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</si>
  <si>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</si>
  <si>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</si>
  <si>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</si>
  <si>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</si>
  <si>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</si>
  <si>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</si>
  <si>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</si>
  <si>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</si>
  <si>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</si>
  <si>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</si>
  <si>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</si>
  <si>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</si>
  <si>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</si>
  <si>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</si>
  <si>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</si>
  <si>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</si>
  <si>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</si>
  <si>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</si>
  <si>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</si>
  <si>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</si>
  <si>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</si>
  <si>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</si>
  <si>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</si>
  <si>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</si>
  <si>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</si>
  <si>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</si>
  <si>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</si>
  <si>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</si>
  <si>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</si>
  <si>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</si>
  <si>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</si>
  <si>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</si>
  <si>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</si>
  <si>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</si>
  <si>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</si>
  <si>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</si>
  <si>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</si>
  <si>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</si>
  <si>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</si>
  <si>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</si>
  <si>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</si>
  <si>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</si>
  <si>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</si>
  <si>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</si>
  <si>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</si>
  <si>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</si>
  <si>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</si>
  <si>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</si>
  <si>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</si>
  <si>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</si>
  <si>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</si>
  <si>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</si>
  <si>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</si>
  <si>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</si>
  <si>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</si>
  <si>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</si>
  <si>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</si>
  <si>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</si>
  <si>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</si>
  <si>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</si>
  <si>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</si>
  <si>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</si>
  <si>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</si>
  <si>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</si>
  <si>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</si>
  <si>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</si>
  <si>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</si>
  <si>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</si>
  <si>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</si>
  <si>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</si>
  <si>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</si>
  <si>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</si>
  <si>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</si>
  <si>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</si>
  <si>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</si>
  <si>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</si>
  <si>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</si>
  <si>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</si>
  <si>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</si>
  <si>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</si>
  <si>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</si>
  <si>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</si>
  <si>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</si>
  <si>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</si>
  <si>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</si>
  <si>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</si>
  <si>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</si>
  <si>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</si>
  <si>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</si>
  <si>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</si>
  <si>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</si>
  <si>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</si>
  <si>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</si>
  <si>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</si>
  <si>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</si>
  <si>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</si>
  <si>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</si>
  <si>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</si>
  <si>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</si>
  <si>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</si>
  <si>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</si>
  <si>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</si>
  <si>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</si>
  <si>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</si>
  <si>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</si>
  <si>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</si>
  <si>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</si>
  <si>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</si>
  <si>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</si>
  <si>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</si>
  <si>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</si>
  <si>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</si>
  <si>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</si>
  <si>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</si>
  <si>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</si>
  <si>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</si>
  <si>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</si>
  <si>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</si>
  <si>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</si>
  <si>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</si>
  <si>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</si>
  <si>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</si>
  <si>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</si>
  <si>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</si>
  <si>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</si>
  <si>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</si>
  <si>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</si>
  <si>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</si>
  <si>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</si>
  <si>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</si>
  <si>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</si>
  <si>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</si>
  <si>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</si>
  <si>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</si>
  <si>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</si>
  <si>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</si>
  <si>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</si>
  <si>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</si>
  <si>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</si>
  <si>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</si>
  <si>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</si>
  <si>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</si>
  <si>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</si>
  <si>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</si>
  <si>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</si>
  <si>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</si>
  <si>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</si>
  <si>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</si>
  <si>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</si>
  <si>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</si>
  <si>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</si>
  <si>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</si>
  <si>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</si>
  <si>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</si>
  <si>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</si>
  <si>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</si>
  <si>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</si>
  <si>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</si>
  <si>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</si>
  <si>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</si>
  <si>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</si>
  <si>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</si>
  <si>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</si>
  <si>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</si>
  <si>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</si>
  <si>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</si>
  <si>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</si>
  <si>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</si>
  <si>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</si>
  <si>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</si>
  <si>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</si>
  <si>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</si>
  <si>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</si>
  <si>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</si>
  <si>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</si>
  <si>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</si>
  <si>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</si>
  <si>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</si>
  <si>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</si>
  <si>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</si>
  <si>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</si>
  <si>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</si>
  <si>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</si>
  <si>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</si>
  <si>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</si>
  <si>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</si>
  <si>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</si>
  <si>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</si>
  <si>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</si>
  <si>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</si>
  <si>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</si>
  <si>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</si>
  <si>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</si>
  <si>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</si>
  <si>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</si>
  <si>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</si>
  <si>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</si>
  <si>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</si>
  <si>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</si>
  <si>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</si>
  <si>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</si>
  <si>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</si>
  <si>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</si>
  <si>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</si>
  <si>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</si>
  <si>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</si>
  <si>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</si>
  <si>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</si>
  <si>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</si>
  <si>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</si>
  <si>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</si>
  <si>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</si>
  <si>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</si>
  <si>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</si>
  <si>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</si>
  <si>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</si>
  <si>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</si>
  <si>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</si>
  <si>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</si>
  <si>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</si>
  <si>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</si>
  <si>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</si>
  <si>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</si>
  <si>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</si>
  <si>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</si>
  <si>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</si>
  <si>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</si>
  <si>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</si>
  <si>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</si>
  <si>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</si>
  <si>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</si>
  <si>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</si>
  <si>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</si>
  <si>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</si>
  <si>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</si>
  <si>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</si>
  <si>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</si>
  <si>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</si>
  <si>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</si>
  <si>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</si>
  <si>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</si>
  <si>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</si>
  <si>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</si>
  <si>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</si>
  <si>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</si>
  <si>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</si>
  <si>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</si>
  <si>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</si>
  <si>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</si>
  <si>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</si>
  <si>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</si>
  <si>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</si>
  <si>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</si>
  <si>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</si>
  <si>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</si>
  <si>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</si>
  <si>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</si>
  <si>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</si>
  <si>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</si>
  <si>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</si>
  <si>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</si>
  <si>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</si>
  <si>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</si>
  <si>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</si>
  <si>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</si>
  <si>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</si>
  <si>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</si>
  <si>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</si>
  <si>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</si>
  <si>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</si>
  <si>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</si>
  <si>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</si>
  <si>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</si>
  <si>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</si>
  <si>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</si>
  <si>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</si>
  <si>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</si>
  <si>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</si>
  <si>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</si>
  <si>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</si>
  <si>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</si>
  <si>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</si>
  <si>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</si>
  <si>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</si>
  <si>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</si>
  <si>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</si>
  <si>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</si>
  <si>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</si>
  <si>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</si>
  <si>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</si>
  <si>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</si>
  <si>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</si>
  <si>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</si>
  <si>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</si>
  <si>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</si>
  <si>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</si>
  <si>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</si>
  <si>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</si>
  <si>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</si>
  <si>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</si>
  <si>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</si>
  <si>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</si>
  <si>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</si>
  <si>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</si>
  <si>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</si>
  <si>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</si>
  <si>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</si>
  <si>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</si>
  <si>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</si>
  <si>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</si>
  <si>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</si>
  <si>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</si>
  <si>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</si>
  <si>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</si>
  <si>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</si>
  <si>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</si>
  <si>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</si>
  <si>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</si>
  <si>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</si>
  <si>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</si>
  <si>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</si>
  <si>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</si>
  <si>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</si>
  <si>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</si>
  <si>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</si>
  <si>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</si>
  <si>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</si>
  <si>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</si>
  <si>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</si>
  <si>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</si>
  <si>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</si>
  <si>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</si>
  <si>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</si>
  <si>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</si>
  <si>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</si>
  <si>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</si>
  <si>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</si>
  <si>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</si>
  <si>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</si>
  <si>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</si>
  <si>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</si>
  <si>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</si>
  <si>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</si>
  <si>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</si>
  <si>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</si>
  <si>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</si>
  <si>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</si>
  <si>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</si>
  <si>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</si>
  <si>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</si>
  <si>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</si>
  <si>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</si>
  <si>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</si>
  <si>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</si>
  <si>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</si>
  <si>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</si>
  <si>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</si>
  <si>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</si>
  <si>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</si>
  <si>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</si>
  <si>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</si>
  <si>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</si>
  <si>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</si>
  <si>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</si>
  <si>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</si>
  <si>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</si>
  <si>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</si>
  <si>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</si>
  <si>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</si>
  <si>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</si>
  <si>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</si>
  <si>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</si>
  <si>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</si>
  <si>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</si>
  <si>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</si>
  <si>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</si>
  <si>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</si>
  <si>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</si>
  <si>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</si>
  <si>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</si>
  <si>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</si>
  <si>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</si>
  <si>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</si>
  <si>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</si>
  <si>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</si>
  <si>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</si>
  <si>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</si>
  <si>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</si>
  <si>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</si>
  <si>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</si>
  <si>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</si>
  <si>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</si>
  <si>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</si>
  <si>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</si>
  <si>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</si>
  <si>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</si>
  <si>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</si>
  <si>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</si>
  <si>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</si>
  <si>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</si>
  <si>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</si>
  <si>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</si>
  <si>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</si>
  <si>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</si>
  <si>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</si>
  <si>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</si>
  <si>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</si>
  <si>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</si>
  <si>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</si>
  <si>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</si>
  <si>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</si>
  <si>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</si>
  <si>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</si>
  <si>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</si>
  <si>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</si>
  <si>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</si>
  <si>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</si>
  <si>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</si>
  <si>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</si>
  <si>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</si>
  <si>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</si>
  <si>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</si>
  <si>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</si>
  <si>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</si>
  <si>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</si>
  <si>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</si>
  <si>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</si>
  <si>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</si>
  <si>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</si>
  <si>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</si>
  <si>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</si>
  <si>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</si>
  <si>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</si>
  <si>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</si>
  <si>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</si>
  <si>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</si>
  <si>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</si>
  <si>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</si>
  <si>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</si>
  <si>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</si>
  <si>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</si>
  <si>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</si>
  <si>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</si>
  <si>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</si>
  <si>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</si>
  <si>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</si>
  <si>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</si>
  <si>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</si>
  <si>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</si>
  <si>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</si>
  <si>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</si>
  <si>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</si>
  <si>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</si>
  <si>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</si>
  <si>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</si>
  <si>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</si>
  <si>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</si>
  <si>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</si>
  <si>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</si>
  <si>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</si>
  <si>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</si>
  <si>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</si>
  <si>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</si>
  <si>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</si>
  <si>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</si>
  <si>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</si>
  <si>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</si>
  <si>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</si>
  <si>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</si>
  <si>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</si>
  <si>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</si>
  <si>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</si>
  <si>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</si>
  <si>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</si>
  <si>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</si>
  <si>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</si>
  <si>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</si>
  <si>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</si>
  <si>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</si>
  <si>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</si>
  <si>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</si>
  <si>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</si>
  <si>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</si>
  <si>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</si>
  <si>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</si>
  <si>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</si>
  <si>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</si>
  <si>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</si>
  <si>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</si>
  <si>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</si>
  <si>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</si>
  <si>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</si>
  <si>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</si>
  <si>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</si>
  <si>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</si>
  <si>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</si>
  <si>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</si>
  <si>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</si>
  <si>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</si>
  <si>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</si>
  <si>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</si>
  <si>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</si>
  <si>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</si>
  <si>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</si>
  <si>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</si>
  <si>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</si>
  <si>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</si>
  <si>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</si>
  <si>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</si>
  <si>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</si>
  <si>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</si>
  <si>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</si>
  <si>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</si>
  <si>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</si>
  <si>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</si>
  <si>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</si>
  <si>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</si>
  <si>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</si>
  <si>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</si>
  <si>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</si>
  <si>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</si>
  <si>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</si>
  <si>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</si>
  <si>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</si>
  <si>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</si>
  <si>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</si>
  <si>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</si>
  <si>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</si>
  <si>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</si>
  <si>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</si>
  <si>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</si>
  <si>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</si>
  <si>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</si>
  <si>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</si>
  <si>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</si>
  <si>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</si>
  <si>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</si>
  <si>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</si>
  <si>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</si>
  <si>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</si>
  <si>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</si>
  <si>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</si>
  <si>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</si>
  <si>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</si>
  <si>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</si>
  <si>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</si>
  <si>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</si>
  <si>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</si>
  <si>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</si>
  <si>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</si>
  <si>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</si>
  <si>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</si>
  <si>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</si>
  <si>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</si>
  <si>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</si>
  <si>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</si>
  <si>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</si>
  <si>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</si>
  <si>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</si>
  <si>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</si>
  <si>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</si>
  <si>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</si>
  <si>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</si>
  <si>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</si>
  <si>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</si>
  <si>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</si>
  <si>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</si>
  <si>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</si>
  <si>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</si>
  <si>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</si>
  <si>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</si>
  <si>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</si>
  <si>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</si>
  <si>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</si>
  <si>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</si>
  <si>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</si>
  <si>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</si>
  <si>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</si>
  <si>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</si>
  <si>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</si>
  <si>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</si>
  <si>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</si>
  <si>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</si>
  <si>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</si>
  <si>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</si>
  <si>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</si>
  <si>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</si>
  <si>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</si>
  <si>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</si>
  <si>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</si>
  <si>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</si>
  <si>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</si>
  <si>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</si>
  <si>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</si>
  <si>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</si>
  <si>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</si>
  <si>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</si>
  <si>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</si>
  <si>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</si>
  <si>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</si>
  <si>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</si>
  <si>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</si>
  <si>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</si>
  <si>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</si>
  <si>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</si>
  <si>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</si>
  <si>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</si>
  <si>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</si>
  <si>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</si>
  <si>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</si>
  <si>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</si>
  <si>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</si>
  <si>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</si>
  <si>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</si>
  <si>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</si>
  <si>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</si>
  <si>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</si>
  <si>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</si>
  <si>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</si>
  <si>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</si>
  <si>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</si>
  <si>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</si>
  <si>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</si>
  <si>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</si>
  <si>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</si>
  <si>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</si>
  <si>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</si>
  <si>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</si>
  <si>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</si>
  <si>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</si>
  <si>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</si>
  <si>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</si>
  <si>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</si>
  <si>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</si>
  <si>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</si>
  <si>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</si>
  <si>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</si>
  <si>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</si>
  <si>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</si>
  <si>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</si>
  <si>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</si>
  <si>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</si>
  <si>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</si>
  <si>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</si>
  <si>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</si>
  <si>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</si>
  <si>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</si>
  <si>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</si>
  <si>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</si>
  <si>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</si>
  <si>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</si>
  <si>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</si>
  <si>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</si>
  <si>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</si>
  <si>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</si>
  <si>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</si>
  <si>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</si>
  <si>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</si>
  <si>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</si>
  <si>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</si>
  <si>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</si>
  <si>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</si>
  <si>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</si>
  <si>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</si>
  <si>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</si>
  <si>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</si>
  <si>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</si>
  <si>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</si>
  <si>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</si>
  <si>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</si>
  <si>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</si>
  <si>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</si>
  <si>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</si>
  <si>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</si>
  <si>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</si>
  <si>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</si>
  <si>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</si>
  <si>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</si>
  <si>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</si>
  <si>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</si>
  <si>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</si>
  <si>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</si>
  <si>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</si>
  <si>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</si>
  <si>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</si>
  <si>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</si>
  <si>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</si>
  <si>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</si>
  <si>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</si>
  <si>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</si>
  <si>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</si>
  <si>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</si>
  <si>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</si>
  <si>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</si>
  <si>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</si>
  <si>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</si>
  <si>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</si>
  <si>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</si>
  <si>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</si>
  <si>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</si>
  <si>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</si>
  <si>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</si>
  <si>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</si>
  <si>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</si>
  <si>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</si>
  <si>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</si>
  <si>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</si>
  <si>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</si>
  <si>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</si>
  <si>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</si>
  <si>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</si>
  <si>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</si>
  <si>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</si>
  <si>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</si>
  <si>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</si>
  <si>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</si>
  <si>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</si>
  <si>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</si>
  <si>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</si>
  <si>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</si>
  <si>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</si>
  <si>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</si>
  <si>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</si>
  <si>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</si>
  <si>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</si>
  <si>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</si>
  <si>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</si>
  <si>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</si>
  <si>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</si>
  <si>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</si>
  <si>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</si>
  <si>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</si>
  <si>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</si>
  <si>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</si>
  <si>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</si>
  <si>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</si>
  <si>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</si>
  <si>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</si>
  <si>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</si>
  <si>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</si>
  <si>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</si>
  <si>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</si>
  <si>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</si>
  <si>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</si>
  <si>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</si>
  <si>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</si>
  <si>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</si>
  <si>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</si>
  <si>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</si>
  <si>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</si>
  <si>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</si>
  <si>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</si>
  <si>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</si>
  <si>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</si>
  <si>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</si>
  <si>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</si>
  <si>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</si>
  <si>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</si>
  <si>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</si>
  <si>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</si>
  <si>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</si>
  <si>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</si>
  <si>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</si>
  <si>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</si>
  <si>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</si>
  <si>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</si>
  <si>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</si>
  <si>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</si>
  <si>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</si>
  <si>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</si>
  <si>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</si>
  <si>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</si>
  <si>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</si>
  <si>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</si>
  <si>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</si>
  <si>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</si>
  <si>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</si>
  <si>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</si>
  <si>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</si>
  <si>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</si>
  <si>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</si>
  <si>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</si>
  <si>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</si>
  <si>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</si>
  <si>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</si>
  <si>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</si>
  <si>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</si>
  <si>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</si>
  <si>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</si>
  <si>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</si>
  <si>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</si>
  <si>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</si>
  <si>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</si>
  <si>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</si>
  <si>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</si>
  <si>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</si>
  <si>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</si>
  <si>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</si>
  <si>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</si>
  <si>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</si>
  <si>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</si>
  <si>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</si>
  <si>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</si>
  <si>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</si>
  <si>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</si>
  <si>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</si>
  <si>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</si>
  <si>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</si>
  <si>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</si>
  <si>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</si>
  <si>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</si>
  <si>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</si>
  <si>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</si>
  <si>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</si>
  <si>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</si>
  <si>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</si>
  <si>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</si>
  <si>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</si>
  <si>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</si>
  <si>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</si>
  <si>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</si>
  <si>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</si>
  <si>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</si>
  <si>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</si>
  <si>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</si>
  <si>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</si>
  <si>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</si>
  <si>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</si>
  <si>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</si>
  <si>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</si>
  <si>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</si>
  <si>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</si>
  <si>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</si>
  <si>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</si>
  <si>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</si>
  <si>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</si>
  <si>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</si>
  <si>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</si>
  <si>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</si>
  <si>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</si>
  <si>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</si>
  <si>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</si>
  <si>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</si>
  <si>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</si>
  <si>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</si>
  <si>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</si>
  <si>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</si>
  <si>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</si>
  <si>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</si>
  <si>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</si>
  <si>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</si>
  <si>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</si>
  <si>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</si>
  <si>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</si>
  <si>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</si>
  <si>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</si>
  <si>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</si>
  <si>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</si>
  <si>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</si>
  <si>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</si>
  <si>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</si>
  <si>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</si>
  <si>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</si>
  <si>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</si>
  <si>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</si>
  <si>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</si>
  <si>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</si>
  <si>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</si>
  <si>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</si>
  <si>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</si>
  <si>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</si>
  <si>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</si>
  <si>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</si>
  <si>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</si>
  <si>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</si>
  <si>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</si>
  <si>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</si>
  <si>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</si>
  <si>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</si>
  <si>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</si>
  <si>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</si>
  <si>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</si>
  <si>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</si>
  <si>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</si>
  <si>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</si>
  <si>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</si>
  <si>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</si>
  <si>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</si>
  <si>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</si>
  <si>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</si>
  <si>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</si>
  <si>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</si>
  <si>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</si>
  <si>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</si>
  <si>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</si>
  <si>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</si>
  <si>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</si>
  <si>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</si>
  <si>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</si>
  <si>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</si>
  <si>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</si>
  <si>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</si>
  <si>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</si>
  <si>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</si>
  <si>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</si>
  <si>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</si>
  <si>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</si>
  <si>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</si>
  <si>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</si>
  <si>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</si>
  <si>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</si>
  <si>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</si>
  <si>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</si>
  <si>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</si>
  <si>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</si>
  <si>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</si>
  <si>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</si>
  <si>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</si>
  <si>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</si>
  <si>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</si>
  <si>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</si>
  <si>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</si>
  <si>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</si>
  <si>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</si>
  <si>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</si>
  <si>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</si>
  <si>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</si>
  <si>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</si>
  <si>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</si>
  <si>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</si>
  <si>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</si>
  <si>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</si>
  <si>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</si>
  <si>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</si>
  <si>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</si>
  <si>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</si>
  <si>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</si>
  <si>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</si>
  <si>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</si>
  <si>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</si>
  <si>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</si>
  <si>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</si>
  <si>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</si>
  <si>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</si>
  <si>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</si>
  <si>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</si>
  <si>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</si>
  <si>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</si>
  <si>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</si>
  <si>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</si>
  <si>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</si>
  <si>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</si>
  <si>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</si>
  <si>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</si>
  <si>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</si>
  <si>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</si>
  <si>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</si>
  <si>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</si>
  <si>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</si>
  <si>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</si>
  <si>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</si>
  <si>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</si>
  <si>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</si>
  <si>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</si>
  <si>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</si>
  <si>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</si>
  <si>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</si>
  <si>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</si>
  <si>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</si>
  <si>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</si>
  <si>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</si>
  <si>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</si>
  <si>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</si>
  <si>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</si>
  <si>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</si>
  <si>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</si>
  <si>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</si>
  <si>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</si>
  <si>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</si>
  <si>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</si>
  <si>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</si>
  <si>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</si>
  <si>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</si>
  <si>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</si>
  <si>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</si>
  <si>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</si>
  <si>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</si>
  <si>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</si>
  <si>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</si>
  <si>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</si>
  <si>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</si>
  <si>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</si>
  <si>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</si>
  <si>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</si>
  <si>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</si>
  <si>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</si>
  <si>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</si>
  <si>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</si>
  <si>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</si>
  <si>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</si>
  <si>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</si>
  <si>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</si>
  <si>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</si>
  <si>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</si>
  <si>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</si>
  <si>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</si>
  <si>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</si>
  <si>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</si>
  <si>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</si>
  <si>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</si>
  <si>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</si>
  <si>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</si>
  <si>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</si>
  <si>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</si>
  <si>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</si>
  <si>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</si>
  <si>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</si>
  <si>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</si>
  <si>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</si>
  <si>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</si>
  <si>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</si>
  <si>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</si>
  <si>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</si>
  <si>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</si>
  <si>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</si>
  <si>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</si>
  <si>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</si>
  <si>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</si>
  <si>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</si>
  <si>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</si>
  <si>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</si>
  <si>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</si>
  <si>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</si>
  <si>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</si>
  <si>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</si>
  <si>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</si>
  <si>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</si>
  <si>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</si>
  <si>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</si>
  <si>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</si>
  <si>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</si>
  <si>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</si>
  <si>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</si>
  <si>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</si>
  <si>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</si>
  <si>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</si>
  <si>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</si>
  <si>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</si>
  <si>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</si>
  <si>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</si>
  <si>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</si>
  <si>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</si>
  <si>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</si>
  <si>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</si>
  <si>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</si>
  <si>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</si>
  <si>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</si>
  <si>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</si>
  <si>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</si>
  <si>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</si>
  <si>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</si>
  <si>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</si>
  <si>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</si>
  <si>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</si>
  <si>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</si>
  <si>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</si>
  <si>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</si>
  <si>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</si>
  <si>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</si>
  <si>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</si>
  <si>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</si>
  <si>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</si>
  <si>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</si>
  <si>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</si>
  <si>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</si>
  <si>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</si>
  <si>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</si>
  <si>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</si>
  <si>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</si>
  <si>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</si>
  <si>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</si>
  <si>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</si>
  <si>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</si>
  <si>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</si>
  <si>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</si>
  <si>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</si>
  <si>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</si>
  <si>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</si>
  <si>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</si>
  <si>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</si>
  <si>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</si>
  <si>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</si>
  <si>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</si>
  <si>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</si>
  <si>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</si>
  <si>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</si>
  <si>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</si>
  <si>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</si>
  <si>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</si>
  <si>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</si>
  <si>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</si>
  <si>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</si>
  <si>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</si>
  <si>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</si>
  <si>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</si>
  <si>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</si>
  <si>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</si>
  <si>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</si>
  <si>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</si>
  <si>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</si>
  <si>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</si>
  <si>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</si>
  <si>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</si>
  <si>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</si>
  <si>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</si>
  <si>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</si>
  <si>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</si>
  <si>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</si>
  <si>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</si>
  <si>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</si>
  <si>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</si>
  <si>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</si>
  <si>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</si>
  <si>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</si>
  <si>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</si>
  <si>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</si>
  <si>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</si>
  <si>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</si>
  <si>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</si>
  <si>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</si>
  <si>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</si>
  <si>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</si>
  <si>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</si>
  <si>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</si>
  <si>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</si>
  <si>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</si>
  <si>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</si>
  <si>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</si>
  <si>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</si>
  <si>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</si>
  <si>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</si>
  <si>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</si>
  <si>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</si>
  <si>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</si>
  <si>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</si>
  <si>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</si>
  <si>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</si>
  <si>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</si>
  <si>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</si>
  <si>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</si>
  <si>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</si>
  <si>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</si>
  <si>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</si>
  <si>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</si>
  <si>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</si>
  <si>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</si>
  <si>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</si>
  <si>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</si>
  <si>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</si>
  <si>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</si>
  <si>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</si>
  <si>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</si>
  <si>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</si>
  <si>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</si>
  <si>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</si>
  <si>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</si>
  <si>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</si>
  <si>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</si>
  <si>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</si>
  <si>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</si>
  <si>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</si>
  <si>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</si>
  <si>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</si>
  <si>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</si>
  <si>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</si>
  <si>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</si>
  <si>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</si>
  <si>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</si>
  <si>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</si>
  <si>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</si>
  <si>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</si>
  <si>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</si>
  <si>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</si>
  <si>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</si>
  <si>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</si>
  <si>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</si>
  <si>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</si>
  <si>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</si>
  <si>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</si>
  <si>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</si>
  <si>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</si>
  <si>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</si>
  <si>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</si>
  <si>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</si>
  <si>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</si>
  <si>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</si>
  <si>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</si>
  <si>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</si>
  <si>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</si>
  <si>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</si>
  <si>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</si>
  <si>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</si>
  <si>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</si>
  <si>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</si>
  <si>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</si>
  <si>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</si>
  <si>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</si>
  <si>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</si>
  <si>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</si>
  <si>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</si>
  <si>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</si>
  <si>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</si>
  <si>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</si>
  <si>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</si>
  <si>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</si>
  <si>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</si>
  <si>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</si>
  <si>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</si>
  <si>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</si>
  <si>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</si>
  <si>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</si>
  <si>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</si>
  <si>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</si>
  <si>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</si>
  <si>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</si>
  <si>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</si>
  <si>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</si>
  <si>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</si>
  <si>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</si>
  <si>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</si>
  <si>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</si>
  <si>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</si>
  <si>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</si>
  <si>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</si>
  <si>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</si>
  <si>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</si>
  <si>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</si>
  <si>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</si>
  <si>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</si>
  <si>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</si>
  <si>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</si>
  <si>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</si>
  <si>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</si>
  <si>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</si>
  <si>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</si>
  <si>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</si>
  <si>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</si>
  <si>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</si>
  <si>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</si>
  <si>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</si>
  <si>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</si>
  <si>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</si>
  <si>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</si>
  <si>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</si>
  <si>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</si>
  <si>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</si>
  <si>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</si>
  <si>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</si>
  <si>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</si>
  <si>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</si>
  <si>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</si>
  <si>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</si>
  <si>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</si>
  <si>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</si>
  <si>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</si>
  <si>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</si>
  <si>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</si>
  <si>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</si>
  <si>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</si>
  <si>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</si>
  <si>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</si>
  <si>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</si>
  <si>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</si>
  <si>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</si>
  <si>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</si>
  <si>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</si>
  <si>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</si>
  <si>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</si>
  <si>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</si>
  <si>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</si>
  <si>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</si>
  <si>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</si>
  <si>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</si>
  <si>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</si>
  <si>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</si>
  <si>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</si>
  <si>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</si>
  <si>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</si>
  <si>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</si>
  <si>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</si>
  <si>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</si>
  <si>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</si>
  <si>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</si>
  <si>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</si>
  <si>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</si>
  <si>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</si>
  <si>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</si>
  <si>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</si>
  <si>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</si>
  <si>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</si>
  <si>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</si>
  <si>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</si>
  <si>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</si>
  <si>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</si>
  <si>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</si>
  <si>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</si>
  <si>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</si>
  <si>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</si>
  <si>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</si>
  <si>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</si>
  <si>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</si>
  <si>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</si>
  <si>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</si>
  <si>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</si>
  <si>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</si>
  <si>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</si>
  <si>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</si>
  <si>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</si>
  <si>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</si>
  <si>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</si>
  <si>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</si>
  <si>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</si>
  <si>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</si>
  <si>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</si>
  <si>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</si>
  <si>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</si>
  <si>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</si>
  <si>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</si>
  <si>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</si>
  <si>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</si>
  <si>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</si>
  <si>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</si>
  <si>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</si>
  <si>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</si>
  <si>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</si>
  <si>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</si>
  <si>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</si>
  <si>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</si>
  <si>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</si>
  <si>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</si>
  <si>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</si>
  <si>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</si>
  <si>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</si>
  <si>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</si>
  <si>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</si>
  <si>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</si>
  <si>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</si>
  <si>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</si>
  <si>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</si>
  <si>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</si>
  <si>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</si>
  <si>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</si>
  <si>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</si>
  <si>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</si>
  <si>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</si>
  <si>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</si>
  <si>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</si>
  <si>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</si>
  <si>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</si>
  <si>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</si>
  <si>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</si>
  <si>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</si>
  <si>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</si>
  <si>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</si>
  <si>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</si>
  <si>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</si>
  <si>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</si>
  <si>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</si>
  <si>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</si>
  <si>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</si>
  <si>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</si>
  <si>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</si>
  <si>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</si>
  <si>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</si>
  <si>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</si>
  <si>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</si>
  <si>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</si>
  <si>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</si>
  <si>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</si>
  <si>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</si>
  <si>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</si>
  <si>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</si>
  <si>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</si>
  <si>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</si>
  <si>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</si>
  <si>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</si>
  <si>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</si>
  <si>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</si>
  <si>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</si>
  <si>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</si>
  <si>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</si>
  <si>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</si>
  <si>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</si>
  <si>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</si>
  <si>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</si>
  <si>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</si>
  <si>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</si>
  <si>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</si>
  <si>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</si>
  <si>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</si>
  <si>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</si>
  <si>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</si>
  <si>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</si>
  <si>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</si>
  <si>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</si>
  <si>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</si>
  <si>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</si>
  <si>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</si>
  <si>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</si>
  <si>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</si>
  <si>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</si>
  <si>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</si>
  <si>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</si>
  <si>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</si>
  <si>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</si>
  <si>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</si>
  <si>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</si>
  <si>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</si>
  <si>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</si>
  <si>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</si>
  <si>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</si>
  <si>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</si>
  <si>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</si>
  <si>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</si>
  <si>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</si>
  <si>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</si>
  <si>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</si>
  <si>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</si>
  <si>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</si>
  <si>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</si>
  <si>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</si>
  <si>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</si>
  <si>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</si>
  <si>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</si>
  <si>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</si>
  <si>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</si>
  <si>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</si>
  <si>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</si>
  <si>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</si>
  <si>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</si>
  <si>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</si>
  <si>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</si>
  <si>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</si>
  <si>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</si>
  <si>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</si>
  <si>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</si>
  <si>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</si>
  <si>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</si>
  <si>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</si>
  <si>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</si>
  <si>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</si>
  <si>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</si>
  <si>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</si>
  <si>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</si>
  <si>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</si>
  <si>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</si>
  <si>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</si>
  <si>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</si>
  <si>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</si>
  <si>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</si>
  <si>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</si>
  <si>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</si>
  <si>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</si>
  <si>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</si>
  <si>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</si>
  <si>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</si>
  <si>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</si>
  <si>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</si>
  <si>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</si>
  <si>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</si>
  <si>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</si>
  <si>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</si>
  <si>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</si>
  <si>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</si>
  <si>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</si>
  <si>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</si>
  <si>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</si>
  <si>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</si>
  <si>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</si>
  <si>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</si>
  <si>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</si>
  <si>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</si>
  <si>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</si>
  <si>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</si>
  <si>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</si>
  <si>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</si>
  <si>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</si>
  <si>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</si>
  <si>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</si>
  <si>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</si>
  <si>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</si>
  <si>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</si>
  <si>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</si>
  <si>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</si>
  <si>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</si>
  <si>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</si>
  <si>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</si>
  <si>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</si>
  <si>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</si>
  <si>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</si>
  <si>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</si>
  <si>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</si>
  <si>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</si>
  <si>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</si>
  <si>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</si>
  <si>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</si>
  <si>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</si>
  <si>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</si>
  <si>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</si>
  <si>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</si>
  <si>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</si>
  <si>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</si>
  <si>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</si>
  <si>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</si>
  <si>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</si>
  <si>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</si>
  <si>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</si>
  <si>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</si>
  <si>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</si>
  <si>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</si>
  <si>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</si>
  <si>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</si>
  <si>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</si>
  <si>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</si>
  <si>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</si>
  <si>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</si>
  <si>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</si>
  <si>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</si>
  <si>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</si>
  <si>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</si>
  <si>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</si>
  <si>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</si>
  <si>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</si>
  <si>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</si>
  <si>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</si>
  <si>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</si>
  <si>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</si>
  <si>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</si>
  <si>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</si>
  <si>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</si>
  <si>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</si>
  <si>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</si>
  <si>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</si>
  <si>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</si>
  <si>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</si>
  <si>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</si>
  <si>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</si>
  <si>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</si>
  <si>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</si>
  <si>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</si>
  <si>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</si>
  <si>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</si>
  <si>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</si>
  <si>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</si>
  <si>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</si>
  <si>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</si>
  <si>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</si>
  <si>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</si>
  <si>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</si>
  <si>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</si>
  <si>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</si>
  <si>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</si>
  <si>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</si>
  <si>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</si>
  <si>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</si>
  <si>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</si>
  <si>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</si>
  <si>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</si>
  <si>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</si>
  <si>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</si>
  <si>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</si>
  <si>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</si>
  <si>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</si>
  <si>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</si>
  <si>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</si>
  <si>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</si>
  <si>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</si>
  <si>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</si>
  <si>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</si>
  <si>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</si>
  <si>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</si>
  <si>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</si>
  <si>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</si>
  <si>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</si>
  <si>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</si>
  <si>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</si>
  <si>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</si>
  <si>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</si>
  <si>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</si>
  <si>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</si>
  <si>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</si>
  <si>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</si>
  <si>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</si>
  <si>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</si>
  <si>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</si>
  <si>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</si>
  <si>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</si>
  <si>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</si>
  <si>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</si>
  <si>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</si>
  <si>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</si>
  <si>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</si>
  <si>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</si>
  <si>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</si>
  <si>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</si>
  <si>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</si>
  <si>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</si>
  <si>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</si>
  <si>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</si>
  <si>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</si>
  <si>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</si>
  <si>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</si>
  <si>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</si>
  <si>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</si>
  <si>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</si>
  <si>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</si>
  <si>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</si>
  <si>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</si>
  <si>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</si>
  <si>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</si>
  <si>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</si>
  <si>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</si>
  <si>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</si>
  <si>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</si>
  <si>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</si>
  <si>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</si>
  <si>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</si>
  <si>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</si>
  <si>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</si>
  <si>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</si>
  <si>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</si>
  <si>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</si>
  <si>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</si>
  <si>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</si>
  <si>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</si>
  <si>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</si>
  <si>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</si>
  <si>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</si>
  <si>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</si>
  <si>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</si>
  <si>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</si>
  <si>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</si>
  <si>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</si>
  <si>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</si>
  <si>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</si>
  <si>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</si>
  <si>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</si>
  <si>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</si>
  <si>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</si>
  <si>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</si>
  <si>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</si>
  <si>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</si>
  <si>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</si>
  <si>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</si>
  <si>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</si>
  <si>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</si>
  <si>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</si>
  <si>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</si>
  <si>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</si>
  <si>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</si>
  <si>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</si>
  <si>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</si>
  <si>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</si>
  <si>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</si>
  <si>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</si>
  <si>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</si>
  <si>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</si>
  <si>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</si>
  <si>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</si>
  <si>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</si>
  <si>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</si>
  <si>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</si>
  <si>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</si>
  <si>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</si>
  <si>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</si>
  <si>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</si>
  <si>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</si>
  <si>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</si>
  <si>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</si>
  <si>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</si>
  <si>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</si>
  <si>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</si>
  <si>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</si>
  <si>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</si>
  <si>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</si>
  <si>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</si>
  <si>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</si>
  <si>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</si>
  <si>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</si>
  <si>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</si>
  <si>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</si>
  <si>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</si>
  <si>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</si>
  <si>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</si>
  <si>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</si>
  <si>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</si>
  <si>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</si>
  <si>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</si>
  <si>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</si>
  <si>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</si>
  <si>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</si>
  <si>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</si>
  <si>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</si>
  <si>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</si>
  <si>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</si>
  <si>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</si>
  <si>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</si>
  <si>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</si>
  <si>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</si>
  <si>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</si>
  <si>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</si>
  <si>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</si>
  <si>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</si>
  <si>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</si>
  <si>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</si>
  <si>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</si>
  <si>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</si>
  <si>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</si>
  <si>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</si>
  <si>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</si>
  <si>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</si>
  <si>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</si>
  <si>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</si>
  <si>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</si>
  <si>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</si>
  <si>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</si>
  <si>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</si>
  <si>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</si>
  <si>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</si>
  <si>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</si>
  <si>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</si>
  <si>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</si>
  <si>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</si>
  <si>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</si>
  <si>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</si>
  <si>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</si>
  <si>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</si>
  <si>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</si>
  <si>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</si>
  <si>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</si>
  <si>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</si>
  <si>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</si>
  <si>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</si>
  <si>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</si>
  <si>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</si>
  <si>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</si>
  <si>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</si>
  <si>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</si>
  <si>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</si>
  <si>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</si>
  <si>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</si>
  <si>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</si>
  <si>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</si>
  <si>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</si>
  <si>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</si>
  <si>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</si>
  <si>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</si>
  <si>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</si>
  <si>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</si>
  <si>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</si>
  <si>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</si>
  <si>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</si>
  <si>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</si>
  <si>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</si>
  <si>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</si>
  <si>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</si>
  <si>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</si>
  <si>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</si>
  <si>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</si>
  <si>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</si>
  <si>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</si>
  <si>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</si>
  <si>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</si>
  <si>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</si>
  <si>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</si>
  <si>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</si>
  <si>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</si>
  <si>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</si>
  <si>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</si>
  <si>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</si>
  <si>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</si>
  <si>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</si>
  <si>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</si>
  <si>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</si>
  <si>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</si>
  <si>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</si>
  <si>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</si>
  <si>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</si>
  <si>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</si>
  <si>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</si>
  <si>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</si>
  <si>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</si>
  <si>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</si>
  <si>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</si>
  <si>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</si>
  <si>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</si>
  <si>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</si>
  <si>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</si>
  <si>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</si>
  <si>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</si>
  <si>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</si>
  <si>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</si>
  <si>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</si>
  <si>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</si>
  <si>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</si>
  <si>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</si>
  <si>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</si>
  <si>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</si>
  <si>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</si>
  <si>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</si>
  <si>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</si>
  <si>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</si>
  <si>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</si>
  <si>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</si>
  <si>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</si>
  <si>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</si>
  <si>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</si>
  <si>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</si>
  <si>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</si>
  <si>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</si>
  <si>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</si>
  <si>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</si>
  <si>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</si>
  <si>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</si>
  <si>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</si>
  <si>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</si>
  <si>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</si>
  <si>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</si>
  <si>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</si>
  <si>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</si>
  <si>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</si>
  <si>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</si>
  <si>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</si>
  <si>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</si>
  <si>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</si>
  <si>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</si>
  <si>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</si>
  <si>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</si>
  <si>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</si>
  <si>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</si>
  <si>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</si>
  <si>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</si>
  <si>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</si>
  <si>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</si>
  <si>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</si>
  <si>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</si>
  <si>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</si>
  <si>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</si>
  <si>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</si>
  <si>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</si>
  <si>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</si>
  <si>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</si>
  <si>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</si>
  <si>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</si>
  <si>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</si>
  <si>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</si>
  <si>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</si>
  <si>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</si>
  <si>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</si>
  <si>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</si>
  <si>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</si>
  <si>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</si>
  <si>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</si>
  <si>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</si>
  <si>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</si>
  <si>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</si>
  <si>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</si>
  <si>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</si>
  <si>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</si>
  <si>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</si>
  <si>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</si>
  <si>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</si>
  <si>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</si>
  <si>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</si>
  <si>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</si>
  <si>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</si>
  <si>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</si>
  <si>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</si>
  <si>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</si>
  <si>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</si>
  <si>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</si>
  <si>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</si>
  <si>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</si>
  <si>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</si>
  <si>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</si>
  <si>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</si>
  <si>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</si>
  <si>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</si>
  <si>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</si>
  <si>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</si>
  <si>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</si>
  <si>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</si>
  <si>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</si>
  <si>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</si>
  <si>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</si>
  <si>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</si>
  <si>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</si>
  <si>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</si>
  <si>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</si>
  <si>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</si>
  <si>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</si>
  <si>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</si>
  <si>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</si>
  <si>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</si>
  <si>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</si>
  <si>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</si>
  <si>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</si>
  <si>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</si>
  <si>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</si>
  <si>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</si>
  <si>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</si>
  <si>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</si>
  <si>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</si>
  <si>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</si>
  <si>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</si>
  <si>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</si>
  <si>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</si>
  <si>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</si>
  <si>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</si>
  <si>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</si>
  <si>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</si>
  <si>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</si>
  <si>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</si>
  <si>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</si>
  <si>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</si>
  <si>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</si>
  <si>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</si>
  <si>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</si>
  <si>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</si>
  <si>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</si>
  <si>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</si>
  <si>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</si>
  <si>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</si>
  <si>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</si>
  <si>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</si>
  <si>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</si>
  <si>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</si>
  <si>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</si>
  <si>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</si>
  <si>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</si>
  <si>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</si>
  <si>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</si>
  <si>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</si>
  <si>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</si>
  <si>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</si>
  <si>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</si>
  <si>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</si>
  <si>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</si>
  <si>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</si>
  <si>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</si>
  <si>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</si>
  <si>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</si>
  <si>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</si>
  <si>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</si>
  <si>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</si>
  <si>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</si>
  <si>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</si>
  <si>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</si>
  <si>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</si>
  <si>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</si>
  <si>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</si>
  <si>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</si>
  <si>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</si>
  <si>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</si>
  <si>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</si>
  <si>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</si>
  <si>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</si>
  <si>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</si>
  <si>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</si>
  <si>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</si>
  <si>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</si>
  <si>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</si>
  <si>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</si>
  <si>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</si>
  <si>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</si>
  <si>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</si>
  <si>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</si>
  <si>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</si>
  <si>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</si>
  <si>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</si>
  <si>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</si>
  <si>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</si>
  <si>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</si>
  <si>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</si>
  <si>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</si>
  <si>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</si>
  <si>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</si>
  <si>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</si>
  <si>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</si>
  <si>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</si>
  <si>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</si>
  <si>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</si>
  <si>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</si>
  <si>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</si>
  <si>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</si>
  <si>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</si>
  <si>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</si>
  <si>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</si>
  <si>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</si>
  <si>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</si>
  <si>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</si>
  <si>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</si>
  <si>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</si>
  <si>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</si>
  <si>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</si>
  <si>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</si>
  <si>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</si>
  <si>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</si>
  <si>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</si>
  <si>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</si>
  <si>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</si>
  <si>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</si>
  <si>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</si>
  <si>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</si>
  <si>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</si>
  <si>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</si>
  <si>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</si>
  <si>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</si>
  <si>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</si>
  <si>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</si>
  <si>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</si>
  <si>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</si>
  <si>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</si>
  <si>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</si>
  <si>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</si>
  <si>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</si>
  <si>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</si>
  <si>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</si>
  <si>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</si>
  <si>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</si>
  <si>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</si>
  <si>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</si>
  <si>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</si>
  <si>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</si>
  <si>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</si>
  <si>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</si>
  <si>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</si>
  <si>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</si>
  <si>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</si>
  <si>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</si>
  <si>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</si>
  <si>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</si>
  <si>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</si>
  <si>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</si>
  <si>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</si>
  <si>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</si>
  <si>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</si>
  <si>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</si>
  <si>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</si>
  <si>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</si>
  <si>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</si>
  <si>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</si>
  <si>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</si>
  <si>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</si>
  <si>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</si>
  <si>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</si>
  <si>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</si>
  <si>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</si>
  <si>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</si>
  <si>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</si>
  <si>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</si>
  <si>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</si>
  <si>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</si>
  <si>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</si>
  <si>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</si>
  <si>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</si>
  <si>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</si>
  <si>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</si>
  <si>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</si>
  <si>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</si>
  <si>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</si>
  <si>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</si>
  <si>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</si>
  <si>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</si>
  <si>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</si>
  <si>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</si>
  <si>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</si>
  <si>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</si>
  <si>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</si>
  <si>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</si>
  <si>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</si>
  <si>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</si>
  <si>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</si>
  <si>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</si>
  <si>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</si>
  <si>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</si>
  <si>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</si>
  <si>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</si>
  <si>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</si>
  <si>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</si>
  <si>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</si>
  <si>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</si>
  <si>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</si>
  <si>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</si>
  <si>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</si>
  <si>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</si>
  <si>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</si>
  <si>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</si>
  <si>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</si>
  <si>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</si>
  <si>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</si>
  <si>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</si>
  <si>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</si>
  <si>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</si>
  <si>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</si>
  <si>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</si>
  <si>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</si>
  <si>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</si>
  <si>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</si>
  <si>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</si>
  <si>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</si>
  <si>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</si>
  <si>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</si>
  <si>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</si>
  <si>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</si>
  <si>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</si>
  <si>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</si>
  <si>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</si>
  <si>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</si>
  <si>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</si>
  <si>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</si>
  <si>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</si>
  <si>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</si>
  <si>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</si>
  <si>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</si>
  <si>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</si>
  <si>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</si>
  <si>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</si>
  <si>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</si>
  <si>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</si>
  <si>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</si>
  <si>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</si>
  <si>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</si>
  <si>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</si>
  <si>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</si>
  <si>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</si>
  <si>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</si>
  <si>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</si>
  <si>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</si>
  <si>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</si>
  <si>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</si>
  <si>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</si>
  <si>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</si>
  <si>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</si>
  <si>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</si>
  <si>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</si>
  <si>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</si>
  <si>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</si>
  <si>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</si>
  <si>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</si>
  <si>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</si>
  <si>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</si>
  <si>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</si>
  <si>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</si>
  <si>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</si>
  <si>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</si>
  <si>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</si>
  <si>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</si>
  <si>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</si>
  <si>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</si>
  <si>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</si>
  <si>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</si>
  <si>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</si>
  <si>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</si>
  <si>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</si>
  <si>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</si>
  <si>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</si>
  <si>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</si>
  <si>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</si>
  <si>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</si>
  <si>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</si>
  <si>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</si>
  <si>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</si>
  <si>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</si>
  <si>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</si>
  <si>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</si>
  <si>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</si>
  <si>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</si>
  <si>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</si>
  <si>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</si>
  <si>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</si>
  <si>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</si>
  <si>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</si>
  <si>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</si>
  <si>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</si>
  <si>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</si>
  <si>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</si>
  <si>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</si>
  <si>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</si>
  <si>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</si>
  <si>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</si>
  <si>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</si>
  <si>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</si>
  <si>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</si>
  <si>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</si>
  <si>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</si>
  <si>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</si>
  <si>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</si>
  <si>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</si>
  <si>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</si>
  <si>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</si>
  <si>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</si>
  <si>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</si>
  <si>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</si>
  <si>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</si>
  <si>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</si>
  <si>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</si>
  <si>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</si>
  <si>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</si>
  <si>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</si>
  <si>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</si>
  <si>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</si>
  <si>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</si>
  <si>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</si>
  <si>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</si>
  <si>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</si>
  <si>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</si>
  <si>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</si>
  <si>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</si>
  <si>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</si>
  <si>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</si>
  <si>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</si>
  <si>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</si>
  <si>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</si>
  <si>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</si>
  <si>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</si>
  <si>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</si>
  <si>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</si>
  <si>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</si>
  <si>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</si>
  <si>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</si>
  <si>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</si>
  <si>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</si>
  <si>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</si>
  <si>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</si>
  <si>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</si>
  <si>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</si>
  <si>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</si>
  <si>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</si>
  <si>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</si>
  <si>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</si>
  <si>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</si>
  <si>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</si>
  <si>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</si>
  <si>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</si>
  <si>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</si>
  <si>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</si>
  <si>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</si>
  <si>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</si>
  <si>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</si>
  <si>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</si>
  <si>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</si>
  <si>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</si>
  <si>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</si>
  <si>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</si>
  <si>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</si>
  <si>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</si>
  <si>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</si>
  <si>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</si>
  <si>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</si>
  <si>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</si>
  <si>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</si>
  <si>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</si>
  <si>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</si>
  <si>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</si>
  <si>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</si>
  <si>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</si>
  <si>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</si>
  <si>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</si>
  <si>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</si>
  <si>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</si>
  <si>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</si>
  <si>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</si>
  <si>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</si>
  <si>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</si>
  <si>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</si>
  <si>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</si>
  <si>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</si>
  <si>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</si>
  <si>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</si>
  <si>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</si>
  <si>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</si>
  <si>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</si>
  <si>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</si>
  <si>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</si>
  <si>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</si>
  <si>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</si>
  <si>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</si>
  <si>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</si>
  <si>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</si>
  <si>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</si>
  <si>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</si>
  <si>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</si>
  <si>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</si>
  <si>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</si>
  <si>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</si>
  <si>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</si>
  <si>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</si>
  <si>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</si>
  <si>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</si>
  <si>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</si>
  <si>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</si>
  <si>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</si>
  <si>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</si>
  <si>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</si>
  <si>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</si>
  <si>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</si>
  <si>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</si>
  <si>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</si>
  <si>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</si>
  <si>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</si>
  <si>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</si>
  <si>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</si>
  <si>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</si>
  <si>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</si>
  <si>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</si>
  <si>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</si>
  <si>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</si>
  <si>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</si>
  <si>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</si>
  <si>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</si>
  <si>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</si>
  <si>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</si>
  <si>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</si>
  <si>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</si>
  <si>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</si>
  <si>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</si>
  <si>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</si>
  <si>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</si>
  <si>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</si>
  <si>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</si>
  <si>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</si>
  <si>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</si>
  <si>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</si>
  <si>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</si>
  <si>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</si>
  <si>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</si>
  <si>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</si>
  <si>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</si>
  <si>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</si>
  <si>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</si>
  <si>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</si>
  <si>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</si>
  <si>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</si>
  <si>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</si>
  <si>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</si>
  <si>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</si>
  <si>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</si>
  <si>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</si>
  <si>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</si>
  <si>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</si>
  <si>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</si>
  <si>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</si>
  <si>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</si>
  <si>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</si>
  <si>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</si>
  <si>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</si>
  <si>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</si>
  <si>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</si>
  <si>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</si>
  <si>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</si>
  <si>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</si>
  <si>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</si>
  <si>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</si>
  <si>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</si>
  <si>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</si>
  <si>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</si>
  <si>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</si>
  <si>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</si>
  <si>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</si>
  <si>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</si>
  <si>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</si>
  <si>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</si>
  <si>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</si>
  <si>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</si>
  <si>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</si>
  <si>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</si>
  <si>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</si>
  <si>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</si>
  <si>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</si>
  <si>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</si>
  <si>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</si>
  <si>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</si>
  <si>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</si>
  <si>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</si>
  <si>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</si>
  <si>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</si>
  <si>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</si>
  <si>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</si>
  <si>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</si>
  <si>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</si>
  <si>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</si>
  <si>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</si>
  <si>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</si>
  <si>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</si>
  <si>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</si>
  <si>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</si>
  <si>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</si>
  <si>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</si>
  <si>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</si>
  <si>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</si>
  <si>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</si>
  <si>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</si>
  <si>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</si>
  <si>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</si>
  <si>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</si>
  <si>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</si>
  <si>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</si>
  <si>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</si>
  <si>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</si>
  <si>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</si>
  <si>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</si>
  <si>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</si>
  <si>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</si>
  <si>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</si>
  <si>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</si>
  <si>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</si>
  <si>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</si>
  <si>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</si>
  <si>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</si>
  <si>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</si>
  <si>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</si>
  <si>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</si>
  <si>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</si>
  <si>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</si>
  <si>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</si>
  <si>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</si>
  <si>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</si>
  <si>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</si>
  <si>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</si>
  <si>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</si>
  <si>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</si>
  <si>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</si>
  <si>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</si>
  <si>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</si>
  <si>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</si>
  <si>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</si>
  <si>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</si>
  <si>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</si>
  <si>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</si>
  <si>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</si>
  <si>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</si>
  <si>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</si>
  <si>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</si>
  <si>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</si>
  <si>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</si>
  <si>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</si>
  <si>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</si>
  <si>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</si>
  <si>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</si>
  <si>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</si>
  <si>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</si>
  <si>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</si>
  <si>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</si>
  <si>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</si>
  <si>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</si>
  <si>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</si>
  <si>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</si>
  <si>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</si>
  <si>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</si>
  <si>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</si>
  <si>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</si>
  <si>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</si>
  <si>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</si>
  <si>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</si>
  <si>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</si>
  <si>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</si>
  <si>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</si>
  <si>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</si>
  <si>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</si>
  <si>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</si>
  <si>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</si>
  <si>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</si>
  <si>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</si>
  <si>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</si>
  <si>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</si>
  <si>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</si>
  <si>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</si>
  <si>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</si>
  <si>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</si>
  <si>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</si>
  <si>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</si>
  <si>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</si>
  <si>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</si>
  <si>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</si>
  <si>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</si>
  <si>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</si>
  <si>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</si>
  <si>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</si>
  <si>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</si>
  <si>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</si>
  <si>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</si>
  <si>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</si>
  <si>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</si>
  <si>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</si>
  <si>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</si>
  <si>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</si>
  <si>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</si>
  <si>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</si>
  <si>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</si>
  <si>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</si>
  <si>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</si>
  <si>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</si>
  <si>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</si>
  <si>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</si>
  <si>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</si>
  <si>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</si>
  <si>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</si>
  <si>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</si>
  <si>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</si>
  <si>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</si>
  <si>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</si>
  <si>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</si>
  <si>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</si>
  <si>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</si>
  <si>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</si>
  <si>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</si>
  <si>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</si>
  <si>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</si>
  <si>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</si>
  <si>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</si>
  <si>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</si>
  <si>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</si>
  <si>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</si>
  <si>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</si>
  <si>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</si>
  <si>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</si>
  <si>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</si>
  <si>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</si>
  <si>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</si>
  <si>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</si>
  <si>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</si>
  <si>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</si>
  <si>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</si>
  <si>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</si>
  <si>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</si>
  <si>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</si>
  <si>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</si>
  <si>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</si>
  <si>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</si>
  <si>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</si>
  <si>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</si>
  <si>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</si>
  <si>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</si>
  <si>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</si>
  <si>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</si>
  <si>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</si>
  <si>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</si>
  <si>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</si>
  <si>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</si>
  <si>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</si>
  <si>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</si>
  <si>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</si>
  <si>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</si>
  <si>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</si>
  <si>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</si>
  <si>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</si>
  <si>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</si>
  <si>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</si>
  <si>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</si>
  <si>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</si>
  <si>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</si>
  <si>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</si>
  <si>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</si>
  <si>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</si>
  <si>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</si>
  <si>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</si>
  <si>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</si>
  <si>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</si>
  <si>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</si>
  <si>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</si>
  <si>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</si>
  <si>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</si>
  <si>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</si>
  <si>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</si>
  <si>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</si>
  <si>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</si>
  <si>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</si>
  <si>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</si>
  <si>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</si>
  <si>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</si>
  <si>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</si>
  <si>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</si>
  <si>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</si>
  <si>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</si>
  <si>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</si>
  <si>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</si>
  <si>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</si>
  <si>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</si>
  <si>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</si>
  <si>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</si>
  <si>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</si>
  <si>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</si>
  <si>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</si>
  <si>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</si>
  <si>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</si>
  <si>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</si>
  <si>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</si>
  <si>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</si>
  <si>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</si>
  <si>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</si>
  <si>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</si>
  <si>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</si>
  <si>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</si>
  <si>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</si>
  <si>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</si>
  <si>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</si>
  <si>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</si>
  <si>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</si>
  <si>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</si>
  <si>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</si>
  <si>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</si>
  <si>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</si>
  <si>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</si>
  <si>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</si>
  <si>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</si>
  <si>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</si>
  <si>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</si>
  <si>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</si>
  <si>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</si>
  <si>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</si>
  <si>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</si>
  <si>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</si>
  <si>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</si>
  <si>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</si>
  <si>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</si>
  <si>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</si>
  <si>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</si>
  <si>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</si>
  <si>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</si>
  <si>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</si>
  <si>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</si>
  <si>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</si>
  <si>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</si>
  <si>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</si>
  <si>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</si>
  <si>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</si>
  <si>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</si>
  <si>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</si>
  <si>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</si>
  <si>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</si>
  <si>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</si>
  <si>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</si>
  <si>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</si>
  <si>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</si>
  <si>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</si>
  <si>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</si>
  <si>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</si>
  <si>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</si>
  <si>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</si>
  <si>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</si>
  <si>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</si>
  <si>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</si>
  <si>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</si>
  <si>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</si>
  <si>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</si>
  <si>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</si>
  <si>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</si>
  <si>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</si>
  <si>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</si>
  <si>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</si>
  <si>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</si>
  <si>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</si>
  <si>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</si>
  <si>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</si>
  <si>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</si>
  <si>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</si>
  <si>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</si>
  <si>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</si>
  <si>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</si>
  <si>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</si>
  <si>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</si>
  <si>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</si>
  <si>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</si>
  <si>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</si>
  <si>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</si>
  <si>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</si>
  <si>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</si>
  <si>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</si>
  <si>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</si>
  <si>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</si>
  <si>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</si>
  <si>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</si>
  <si>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</si>
  <si>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</si>
  <si>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</si>
  <si>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</si>
  <si>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</si>
  <si>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</si>
  <si>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</si>
  <si>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</si>
  <si>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</si>
  <si>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</si>
  <si>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</si>
  <si>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</si>
  <si>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</si>
  <si>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</si>
  <si>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</si>
  <si>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</si>
  <si>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</si>
  <si>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</si>
  <si>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</si>
  <si>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</si>
  <si>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</si>
  <si>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</si>
  <si>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</si>
  <si>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</si>
  <si>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</si>
  <si>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</si>
  <si>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</si>
  <si>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</si>
  <si>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</si>
  <si>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</si>
  <si>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</si>
  <si>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</si>
  <si>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</si>
  <si>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</si>
  <si>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</si>
  <si>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</si>
  <si>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</si>
  <si>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</si>
  <si>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</si>
  <si>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</si>
  <si>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</si>
  <si>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</si>
  <si>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</si>
  <si>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</si>
  <si>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</si>
  <si>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</si>
  <si>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</si>
  <si>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</si>
  <si>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</si>
  <si>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</si>
  <si>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</si>
  <si>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</si>
  <si>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</si>
  <si>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</si>
  <si>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</si>
  <si>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</si>
  <si>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</si>
  <si>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</si>
  <si>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</si>
  <si>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</si>
  <si>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</si>
  <si>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</si>
  <si>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</si>
  <si>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</si>
  <si>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</si>
  <si>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</si>
  <si>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</si>
  <si>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</si>
  <si>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</si>
  <si>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</si>
  <si>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</si>
  <si>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</si>
  <si>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</si>
  <si>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</si>
  <si>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</si>
  <si>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</si>
  <si>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</si>
  <si>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</si>
  <si>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</si>
  <si>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</si>
  <si>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</si>
  <si>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</si>
  <si>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</si>
  <si>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</si>
  <si>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</si>
  <si>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</si>
  <si>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</si>
  <si>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</si>
  <si>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</si>
  <si>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</si>
  <si>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</si>
  <si>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</si>
  <si>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</si>
  <si>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</si>
  <si>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</si>
  <si>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</si>
  <si>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</si>
  <si>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</si>
  <si>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</si>
  <si>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</si>
  <si>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</si>
  <si>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</si>
  <si>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</si>
  <si>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</si>
  <si>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</si>
  <si>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</si>
  <si>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</si>
  <si>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</si>
  <si>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</si>
  <si>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</si>
  <si>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</si>
  <si>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</si>
  <si>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</si>
  <si>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</si>
  <si>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</si>
  <si>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</si>
  <si>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</si>
  <si>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</si>
  <si>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</si>
  <si>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</si>
  <si>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</si>
  <si>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</si>
  <si>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</si>
  <si>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</si>
  <si>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</si>
  <si>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</si>
  <si>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</si>
  <si>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</si>
  <si>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</si>
  <si>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</si>
  <si>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</si>
  <si>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</si>
  <si>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</si>
  <si>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</si>
  <si>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</si>
  <si>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</si>
  <si>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</si>
  <si>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</si>
  <si>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</si>
  <si>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</si>
  <si>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</si>
  <si>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</si>
  <si>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</si>
  <si>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</si>
  <si>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</si>
  <si>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</si>
  <si>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</si>
  <si>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</si>
  <si>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</si>
  <si>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</si>
  <si>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</si>
  <si>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</si>
  <si>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</si>
  <si>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</si>
  <si>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</si>
  <si>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</si>
  <si>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</si>
  <si>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</si>
  <si>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</si>
  <si>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</si>
  <si>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</si>
  <si>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</si>
  <si>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</si>
  <si>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</si>
  <si>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</si>
  <si>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</si>
  <si>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</si>
  <si>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</si>
  <si>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</si>
  <si>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</si>
  <si>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</si>
  <si>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</si>
  <si>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</si>
  <si>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</si>
  <si>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</si>
  <si>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</si>
  <si>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</si>
  <si>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</si>
  <si>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</si>
  <si>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</si>
  <si>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</si>
  <si>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</si>
  <si>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</si>
  <si>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</si>
  <si>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</si>
  <si>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</si>
  <si>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</si>
  <si>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</si>
  <si>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</si>
  <si>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</si>
  <si>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</si>
  <si>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</si>
  <si>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</si>
  <si>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</si>
  <si>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</si>
  <si>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</si>
  <si>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</si>
  <si>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</si>
  <si>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</si>
  <si>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</si>
  <si>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</si>
  <si>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</si>
  <si>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</si>
  <si>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</si>
  <si>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</si>
  <si>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</si>
  <si>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</si>
  <si>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</si>
  <si>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</si>
  <si>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</si>
  <si>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</si>
  <si>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</si>
  <si>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</si>
  <si>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</si>
  <si>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</si>
  <si>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</si>
  <si>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</si>
  <si>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</si>
  <si>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</si>
  <si>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</si>
  <si>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</si>
  <si>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</si>
  <si>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</si>
  <si>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</si>
  <si>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</si>
  <si>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</si>
  <si>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</si>
  <si>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</si>
  <si>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</si>
  <si>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</si>
  <si>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</si>
  <si>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</si>
  <si>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</si>
  <si>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</si>
  <si>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</si>
  <si>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</si>
  <si>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</si>
  <si>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</si>
  <si>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</si>
  <si>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</si>
  <si>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</si>
  <si>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</si>
  <si>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</si>
  <si>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</si>
  <si>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</si>
  <si>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</si>
  <si>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</si>
  <si>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</si>
  <si>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</si>
  <si>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</si>
  <si>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</si>
  <si>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</si>
  <si>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</si>
  <si>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</si>
  <si>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</si>
  <si>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</si>
  <si>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</si>
  <si>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</si>
  <si>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</si>
  <si>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</si>
  <si>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</si>
  <si>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</si>
  <si>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</si>
  <si>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</si>
  <si>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</si>
  <si>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</si>
  <si>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</si>
  <si>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</si>
  <si>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</si>
  <si>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</si>
  <si>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</si>
  <si>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</si>
  <si>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</si>
  <si>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</si>
  <si>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</si>
  <si>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</si>
  <si>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</si>
  <si>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</si>
  <si>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</si>
  <si>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</si>
  <si>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</si>
  <si>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</si>
  <si>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</si>
  <si>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</si>
  <si>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</si>
  <si>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</si>
  <si>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</si>
  <si>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</si>
  <si>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</si>
  <si>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</si>
  <si>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</si>
  <si>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</si>
  <si>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</si>
  <si>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</si>
  <si>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</si>
  <si>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</si>
  <si>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</si>
  <si>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</si>
  <si>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</si>
  <si>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</si>
  <si>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</si>
  <si>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</si>
  <si>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</si>
  <si>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</si>
  <si>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</si>
  <si>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</si>
  <si>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</si>
  <si>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</si>
  <si>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</si>
  <si>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</si>
  <si>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</si>
  <si>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</si>
  <si>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</si>
  <si>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</si>
  <si>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</si>
  <si>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</si>
  <si>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</si>
  <si>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</si>
  <si>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</si>
  <si>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</si>
  <si>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</si>
  <si>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</si>
  <si>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</si>
  <si>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</si>
  <si>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</si>
  <si>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</si>
  <si>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</si>
  <si>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</si>
  <si>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</si>
  <si>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</si>
  <si>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</si>
  <si>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</si>
  <si>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</si>
  <si>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</si>
  <si>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</si>
  <si>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</si>
  <si>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</si>
  <si>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</si>
  <si>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</si>
  <si>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</si>
  <si>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</si>
  <si>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</si>
  <si>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</si>
  <si>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</si>
  <si>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</si>
  <si>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</si>
  <si>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</si>
  <si>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</si>
  <si>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</si>
  <si>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</si>
  <si>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</si>
  <si>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</si>
  <si>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</si>
  <si>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</si>
  <si>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</si>
  <si>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</si>
  <si>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</si>
  <si>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</si>
  <si>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</si>
  <si>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</si>
  <si>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</si>
  <si>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</si>
  <si>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</si>
  <si>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</si>
  <si>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</si>
  <si>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</si>
  <si>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</si>
  <si>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</si>
  <si>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</si>
  <si>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</si>
  <si>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</si>
  <si>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</si>
  <si>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</si>
  <si>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</si>
  <si>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</si>
  <si>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</si>
  <si>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</si>
  <si>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</si>
  <si>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</si>
  <si>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</si>
  <si>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</si>
  <si>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</si>
  <si>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</si>
  <si>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</si>
  <si>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</si>
  <si>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</si>
  <si>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</si>
  <si>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</si>
  <si>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</si>
  <si>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</si>
  <si>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</si>
  <si>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</si>
  <si>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</si>
  <si>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</si>
  <si>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</si>
  <si>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</si>
  <si>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</si>
  <si>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</si>
  <si>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</si>
  <si>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</si>
  <si>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</si>
  <si>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</si>
  <si>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</si>
  <si>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</si>
  <si>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</si>
  <si>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</si>
  <si>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</si>
  <si>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</si>
  <si>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</si>
  <si>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</si>
  <si>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</si>
  <si>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</si>
  <si>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</si>
  <si>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</si>
  <si>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</si>
  <si>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</si>
  <si>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</si>
  <si>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</si>
  <si>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</si>
  <si>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</si>
  <si>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</si>
  <si>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</si>
  <si>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</si>
  <si>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</si>
  <si>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</si>
  <si>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</si>
  <si>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</si>
  <si>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</si>
  <si>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</si>
  <si>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</si>
  <si>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</si>
  <si>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</si>
  <si>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</si>
  <si>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</si>
  <si>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</si>
  <si>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</si>
  <si>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</si>
  <si>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</si>
  <si>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</si>
  <si>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</si>
  <si>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</si>
  <si>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</si>
  <si>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</si>
  <si>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</si>
  <si>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</si>
  <si>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</si>
  <si>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</si>
  <si>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</si>
  <si>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</si>
  <si>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</si>
  <si>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</si>
  <si>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</si>
  <si>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</si>
  <si>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</si>
  <si>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</si>
  <si>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</si>
  <si>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</si>
  <si>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</si>
  <si>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</si>
  <si>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</si>
  <si>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</si>
  <si>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</si>
  <si>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</si>
  <si>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</si>
  <si>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</si>
  <si>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</si>
  <si>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</si>
  <si>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</si>
  <si>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</si>
  <si>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</si>
  <si>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</si>
  <si>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</si>
  <si>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</si>
  <si>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</si>
  <si>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</si>
  <si>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</si>
  <si>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</si>
  <si>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</si>
  <si>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</si>
  <si>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</si>
  <si>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</si>
  <si>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</si>
  <si>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</si>
  <si>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</si>
  <si>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</si>
  <si>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</si>
  <si>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</si>
  <si>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</si>
  <si>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</si>
  <si>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</si>
  <si>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</si>
  <si>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</si>
  <si>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</si>
  <si>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</si>
  <si>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</si>
  <si>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</si>
  <si>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</si>
  <si>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</si>
  <si>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</si>
  <si>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</si>
  <si>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</si>
  <si>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</si>
  <si>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</si>
  <si>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</si>
  <si>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</si>
  <si>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</si>
  <si>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</si>
  <si>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</si>
  <si>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</si>
  <si>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</si>
  <si>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</si>
  <si>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</si>
  <si>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</si>
  <si>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</si>
  <si>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</si>
  <si>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</si>
  <si>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</si>
  <si>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</si>
  <si>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</si>
  <si>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</si>
  <si>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</si>
  <si>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</si>
  <si>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</si>
  <si>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</si>
  <si>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</si>
  <si>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</si>
  <si>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</si>
  <si>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</si>
  <si>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</si>
  <si>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</si>
  <si>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</si>
  <si>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</si>
  <si>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</si>
  <si>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</si>
  <si>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</si>
  <si>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</si>
  <si>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</si>
  <si>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</si>
  <si>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</si>
  <si>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</si>
  <si>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</si>
  <si>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</si>
  <si>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</si>
  <si>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</si>
  <si>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</si>
  <si>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</si>
  <si>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</si>
  <si>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</si>
  <si>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</si>
  <si>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</si>
  <si>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</si>
  <si>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</si>
  <si>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</si>
  <si>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</si>
  <si>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</si>
  <si>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</si>
  <si>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</si>
  <si>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</si>
  <si>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</si>
  <si>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</si>
  <si>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</si>
  <si>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</si>
  <si>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</si>
  <si>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</si>
  <si>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</si>
  <si>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</si>
  <si>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</si>
  <si>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</si>
  <si>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</si>
  <si>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</si>
  <si>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</si>
  <si>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</si>
  <si>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</si>
  <si>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</si>
  <si>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</si>
  <si>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</si>
  <si>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</si>
  <si>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</si>
  <si>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</si>
  <si>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</si>
  <si>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</si>
  <si>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</si>
  <si>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</si>
  <si>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</si>
  <si>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</si>
  <si>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</si>
  <si>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</si>
  <si>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</si>
  <si>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</si>
  <si>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</si>
  <si>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</si>
  <si>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</si>
  <si>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</si>
  <si>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</si>
  <si>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</si>
  <si>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</si>
  <si>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</si>
  <si>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</si>
  <si>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</si>
  <si>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</si>
  <si>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</si>
  <si>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</si>
  <si>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</si>
  <si>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</si>
  <si>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</si>
  <si>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</si>
  <si>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</si>
  <si>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</si>
  <si>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</si>
  <si>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</si>
  <si>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</si>
  <si>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</si>
  <si>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</si>
  <si>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</si>
  <si>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</si>
  <si>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</si>
  <si>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</si>
  <si>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</si>
  <si>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</si>
  <si>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</si>
  <si>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</si>
  <si>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</si>
  <si>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</si>
  <si>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</si>
  <si>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</si>
  <si>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</si>
  <si>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</si>
  <si>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</si>
  <si>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</si>
  <si>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</si>
  <si>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</si>
  <si>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</si>
  <si>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</si>
  <si>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</si>
  <si>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</si>
  <si>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</si>
  <si>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</si>
  <si>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</si>
  <si>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</si>
  <si>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</si>
  <si>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</si>
  <si>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</si>
  <si>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</si>
  <si>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</si>
  <si>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</si>
  <si>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</si>
  <si>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</si>
  <si>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</si>
  <si>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</si>
  <si>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</si>
  <si>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</si>
  <si>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</si>
  <si>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</si>
  <si>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</si>
  <si>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</si>
  <si>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</si>
  <si>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</si>
  <si>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</si>
  <si>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</si>
  <si>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</si>
  <si>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</si>
  <si>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</si>
  <si>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</si>
  <si>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</si>
  <si>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</si>
  <si>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</si>
  <si>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</si>
  <si>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</si>
  <si>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</si>
  <si>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</si>
  <si>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</si>
  <si>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</si>
  <si>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</si>
  <si>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</si>
  <si>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</si>
  <si>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</si>
  <si>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</si>
  <si>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</si>
  <si>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</si>
  <si>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</si>
  <si>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</si>
  <si>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</si>
  <si>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</si>
  <si>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</si>
  <si>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</si>
  <si>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</si>
  <si>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</si>
  <si>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</si>
  <si>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</si>
  <si>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</si>
  <si>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</si>
  <si>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</si>
  <si>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</si>
  <si>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</si>
  <si>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</si>
  <si>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</si>
  <si>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</si>
  <si>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</si>
  <si>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</si>
  <si>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</si>
  <si>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</si>
  <si>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</si>
  <si>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</si>
  <si>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</si>
  <si>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</si>
  <si>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</si>
  <si>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</si>
  <si>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</si>
  <si>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</si>
  <si>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</si>
  <si>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</si>
  <si>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</si>
  <si>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</si>
  <si>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</si>
  <si>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</si>
  <si>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</si>
  <si>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</si>
  <si>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</si>
  <si>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</si>
  <si>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</si>
  <si>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</si>
  <si>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</si>
  <si>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</si>
  <si>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</si>
  <si>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</si>
  <si>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</si>
  <si>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</si>
  <si>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</si>
  <si>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</si>
  <si>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</si>
  <si>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</si>
  <si>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</si>
  <si>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</si>
  <si>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</si>
  <si>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</si>
  <si>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</si>
  <si>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</si>
  <si>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</si>
  <si>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</si>
  <si>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</si>
  <si>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</si>
  <si>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</si>
  <si>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</si>
  <si>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</si>
  <si>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</si>
  <si>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</si>
  <si>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</si>
  <si>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</si>
  <si>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</si>
  <si>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</si>
  <si>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</si>
  <si>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</si>
  <si>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</si>
  <si>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</si>
  <si>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</si>
  <si>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</si>
  <si>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</si>
  <si>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</si>
  <si>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</si>
  <si>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</si>
  <si>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</si>
  <si>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</si>
  <si>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</si>
  <si>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</si>
  <si>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</si>
  <si>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</si>
  <si>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</si>
  <si>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</si>
  <si>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</si>
  <si>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</si>
  <si>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</si>
  <si>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</si>
  <si>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</si>
  <si>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</si>
  <si>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</si>
  <si>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</si>
  <si>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</si>
  <si>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</si>
  <si>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</si>
  <si>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</si>
  <si>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</si>
  <si>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</si>
  <si>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</si>
  <si>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</si>
  <si>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</si>
  <si>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</si>
  <si>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</si>
  <si>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</si>
  <si>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</si>
  <si>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</si>
  <si>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</si>
  <si>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</si>
  <si>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</si>
  <si>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</si>
  <si>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</si>
  <si>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</si>
  <si>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</si>
  <si>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</si>
  <si>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</si>
  <si>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</si>
  <si>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</si>
  <si>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</si>
  <si>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</si>
  <si>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</si>
  <si>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</si>
  <si>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</si>
  <si>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</si>
  <si>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</si>
  <si>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</si>
  <si>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</si>
  <si>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</si>
  <si>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</si>
  <si>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</si>
  <si>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</si>
  <si>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</si>
  <si>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</si>
  <si>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</si>
  <si>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</si>
  <si>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</si>
  <si>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</si>
  <si>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</si>
  <si>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</si>
  <si>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</si>
  <si>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</si>
  <si>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</si>
  <si>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</si>
  <si>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</si>
  <si>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</si>
  <si>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</si>
  <si>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</si>
  <si>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</si>
  <si>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</si>
  <si>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</si>
  <si>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</si>
  <si>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</si>
  <si>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</si>
  <si>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</si>
  <si>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</si>
  <si>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</si>
  <si>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</si>
  <si>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</si>
  <si>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</si>
  <si>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</si>
  <si>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</si>
  <si>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</si>
  <si>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</si>
  <si>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</si>
  <si>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</si>
  <si>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</si>
  <si>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</si>
  <si>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</si>
  <si>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</si>
  <si>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</si>
  <si>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</si>
  <si>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</si>
  <si>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</si>
  <si>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</si>
  <si>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</si>
  <si>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</si>
  <si>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</si>
  <si>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</si>
  <si>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</si>
  <si>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</si>
  <si>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</si>
  <si>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</si>
  <si>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</si>
  <si>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</si>
  <si>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</si>
  <si>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</si>
  <si>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</si>
  <si>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</si>
  <si>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</si>
  <si>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</si>
  <si>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</si>
  <si>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</si>
  <si>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</si>
  <si>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</si>
  <si>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</si>
  <si>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</si>
  <si>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</si>
  <si>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</si>
  <si>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</si>
  <si>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</si>
  <si>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</si>
  <si>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</si>
  <si>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</si>
  <si>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</si>
  <si>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</si>
  <si>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</si>
  <si>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</si>
  <si>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</si>
  <si>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</si>
  <si>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</si>
  <si>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</si>
  <si>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</si>
  <si>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</si>
  <si>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</si>
  <si>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</si>
  <si>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</si>
  <si>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</si>
  <si>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</si>
  <si>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</si>
  <si>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</si>
  <si>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</si>
  <si>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</si>
  <si>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</si>
  <si>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</si>
  <si>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</si>
  <si>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</si>
  <si>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</si>
  <si>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</si>
  <si>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</si>
  <si>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</si>
  <si>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</si>
  <si>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</si>
  <si>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</si>
  <si>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</si>
  <si>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</si>
  <si>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</si>
  <si>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</si>
  <si>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</si>
  <si>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</si>
  <si>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</si>
  <si>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</si>
  <si>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</si>
  <si>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</si>
  <si>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</si>
  <si>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</si>
  <si>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</si>
  <si>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</si>
  <si>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</si>
  <si>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</si>
  <si>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</si>
  <si>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</si>
  <si>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</si>
  <si>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</si>
  <si>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</si>
  <si>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</si>
  <si>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</si>
  <si>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</si>
  <si>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</si>
  <si>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</si>
  <si>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</si>
  <si>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</si>
  <si>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</si>
  <si>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</si>
  <si>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</si>
  <si>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</si>
  <si>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</si>
  <si>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</si>
  <si>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</si>
  <si>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</si>
  <si>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</si>
  <si>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</si>
  <si>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</si>
  <si>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</si>
  <si>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</si>
  <si>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</si>
  <si>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</si>
  <si>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</si>
  <si>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</si>
  <si>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</si>
  <si>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</si>
  <si>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</si>
  <si>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</si>
  <si>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</si>
  <si>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</si>
  <si>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</si>
  <si>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</si>
  <si>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</si>
  <si>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</si>
  <si>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</si>
  <si>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</si>
  <si>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</si>
  <si>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</si>
  <si>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</si>
  <si>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</si>
  <si>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</si>
  <si>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</si>
  <si>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</si>
  <si>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</si>
  <si>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</si>
  <si>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</si>
  <si>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</si>
  <si>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</si>
  <si>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</si>
  <si>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</si>
  <si>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</si>
  <si>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</si>
  <si>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</si>
  <si>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</si>
  <si>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</si>
  <si>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</si>
  <si>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</si>
  <si>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</si>
  <si>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</si>
  <si>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</si>
  <si>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</si>
  <si>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</si>
  <si>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</si>
  <si>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</si>
  <si>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</si>
  <si>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</si>
  <si>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</si>
  <si>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</si>
  <si>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</si>
  <si>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</si>
  <si>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</si>
  <si>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</si>
  <si>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</si>
  <si>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</si>
  <si>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</si>
  <si>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</si>
  <si>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</si>
  <si>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</si>
  <si>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</si>
  <si>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</si>
  <si>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</si>
  <si>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</si>
  <si>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</si>
  <si>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</si>
  <si>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</si>
  <si>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</si>
  <si>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</si>
  <si>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</si>
  <si>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</si>
  <si>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</si>
  <si>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</si>
  <si>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</si>
  <si>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</si>
  <si>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</si>
  <si>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</si>
  <si>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</si>
  <si>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</si>
  <si>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</si>
  <si>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</si>
  <si>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</si>
  <si>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</si>
  <si>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</si>
  <si>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</si>
  <si>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</si>
  <si>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</si>
  <si>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</si>
  <si>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</si>
  <si>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</si>
  <si>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</si>
  <si>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</si>
  <si>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</si>
  <si>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</si>
  <si>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</si>
  <si>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</si>
  <si>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</si>
  <si>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</si>
  <si>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</si>
  <si>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</si>
  <si>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</si>
  <si>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</si>
  <si>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</si>
  <si>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</si>
  <si>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</si>
  <si>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</si>
  <si>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</si>
  <si>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</si>
  <si>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</si>
  <si>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</si>
  <si>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</si>
  <si>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</si>
  <si>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</si>
  <si>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</si>
  <si>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</si>
  <si>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</si>
  <si>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</si>
  <si>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</si>
  <si>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</si>
  <si>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</si>
  <si>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</si>
  <si>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</si>
  <si>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</si>
  <si>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</si>
  <si>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</si>
  <si>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</si>
  <si>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</si>
  <si>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</si>
  <si>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</si>
  <si>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</si>
  <si>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</si>
  <si>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</si>
  <si>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</si>
  <si>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</si>
  <si>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</si>
  <si>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</si>
  <si>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</si>
  <si>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</si>
  <si>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</si>
  <si>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</si>
  <si>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</si>
  <si>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</si>
  <si>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</si>
  <si>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</si>
  <si>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</si>
  <si>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</si>
  <si>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</si>
  <si>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</si>
  <si>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</si>
  <si>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</si>
  <si>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</si>
  <si>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</si>
  <si>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</si>
  <si>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</si>
  <si>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</si>
  <si>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</si>
  <si>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</si>
  <si>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</si>
  <si>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</si>
  <si>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</si>
  <si>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</si>
  <si>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</si>
  <si>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</si>
  <si>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</si>
  <si>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</si>
  <si>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</si>
  <si>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</si>
  <si>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</si>
  <si>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</si>
  <si>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</si>
  <si>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</si>
  <si>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</si>
  <si>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</si>
  <si>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</si>
  <si>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</si>
  <si>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</si>
  <si>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</si>
  <si>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</si>
  <si>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</si>
  <si>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</si>
  <si>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</si>
  <si>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</si>
  <si>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</si>
  <si>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</si>
  <si>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</si>
  <si>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</si>
  <si>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</si>
  <si>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</si>
  <si>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</si>
  <si>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</si>
  <si>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</si>
  <si>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</si>
  <si>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</si>
  <si>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</si>
  <si>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</si>
  <si>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</si>
  <si>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</si>
  <si>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</si>
  <si>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</si>
  <si>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</si>
  <si>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</si>
  <si>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</si>
  <si>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</si>
  <si>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</si>
  <si>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</si>
  <si>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</si>
  <si>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</si>
  <si>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</si>
  <si>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</si>
  <si>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</si>
  <si>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</si>
  <si>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</si>
  <si>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</si>
  <si>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</si>
  <si>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</si>
  <si>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</si>
  <si>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</si>
  <si>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</si>
  <si>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</si>
  <si>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</si>
  <si>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</si>
  <si>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</si>
  <si>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</si>
  <si>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</si>
  <si>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</si>
  <si>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</si>
  <si>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</si>
  <si>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</si>
  <si>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</si>
  <si>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</si>
  <si>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</si>
  <si>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</si>
  <si>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</si>
  <si>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</si>
  <si>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</si>
  <si>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</si>
  <si>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</si>
  <si>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</si>
  <si>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</si>
  <si>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</si>
  <si>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</si>
  <si>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</si>
  <si>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</si>
  <si>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</si>
  <si>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</si>
  <si>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</si>
  <si>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</si>
  <si>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</si>
  <si>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</si>
  <si>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</si>
  <si>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</si>
  <si>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</si>
  <si>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</si>
  <si>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</si>
  <si>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</si>
  <si>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</si>
  <si>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</si>
  <si>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</si>
  <si>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</si>
  <si>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</si>
  <si>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</si>
  <si>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</si>
  <si>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</si>
  <si>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</si>
  <si>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</si>
  <si>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</si>
  <si>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</si>
  <si>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</si>
  <si>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</si>
  <si>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</si>
  <si>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</si>
  <si>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</si>
  <si>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</si>
  <si>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</si>
  <si>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</si>
  <si>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</si>
  <si>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</si>
  <si>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</si>
  <si>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</si>
  <si>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</si>
  <si>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</si>
  <si>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</si>
  <si>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</si>
  <si>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</si>
  <si>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</si>
  <si>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</si>
  <si>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</si>
  <si>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</si>
  <si>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</si>
  <si>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</si>
  <si>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</si>
  <si>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</si>
  <si>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</si>
  <si>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</si>
  <si>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</si>
  <si>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</si>
  <si>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</si>
  <si>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</si>
  <si>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</si>
  <si>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</si>
  <si>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</si>
  <si>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</si>
  <si>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</si>
  <si>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</si>
  <si>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</si>
  <si>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</si>
  <si>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</si>
  <si>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</si>
  <si>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</si>
  <si>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</si>
  <si>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</si>
  <si>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</si>
  <si>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</si>
  <si>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</si>
  <si>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</si>
  <si>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</si>
  <si>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</si>
  <si>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</si>
  <si>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</si>
  <si>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</si>
  <si>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</si>
  <si>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</si>
  <si>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</si>
  <si>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</si>
  <si>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</si>
  <si>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</si>
  <si>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</si>
  <si>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</si>
  <si>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</si>
  <si>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</si>
  <si>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</si>
  <si>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</si>
  <si>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</si>
  <si>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</si>
  <si>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</si>
  <si>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</si>
  <si>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</si>
  <si>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</si>
  <si>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</si>
  <si>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</si>
  <si>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</si>
  <si>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</si>
  <si>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</si>
  <si>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</si>
  <si>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</si>
  <si>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</si>
  <si>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</si>
  <si>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</si>
  <si>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</si>
  <si>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</si>
  <si>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</si>
  <si>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</si>
  <si>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</si>
  <si>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</si>
  <si>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</si>
  <si>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</si>
  <si>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</si>
  <si>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</si>
  <si>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</si>
  <si>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</si>
  <si>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</si>
  <si>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</si>
  <si>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</si>
  <si>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</si>
  <si>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</si>
  <si>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</si>
  <si>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</si>
  <si>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</si>
  <si>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</si>
  <si>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</si>
  <si>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</si>
  <si>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</si>
  <si>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</si>
  <si>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</si>
  <si>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</si>
  <si>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</si>
  <si>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</si>
  <si>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</si>
  <si>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</si>
  <si>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</si>
  <si>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</si>
  <si>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</si>
  <si>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</si>
  <si>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</si>
  <si>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</si>
  <si>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</si>
  <si>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</si>
  <si>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</si>
  <si>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</si>
  <si>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</si>
  <si>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</si>
  <si>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</si>
  <si>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</si>
  <si>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</si>
  <si>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</si>
  <si>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</si>
  <si>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</si>
  <si>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</si>
  <si>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</si>
  <si>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</si>
  <si>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</si>
  <si>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</si>
  <si>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</si>
  <si>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</si>
  <si>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</si>
  <si>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</si>
  <si>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</si>
  <si>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</si>
  <si>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</si>
  <si>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</si>
  <si>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</si>
  <si>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</si>
  <si>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</si>
  <si>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</si>
  <si>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</si>
  <si>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</si>
  <si>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</si>
  <si>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</si>
  <si>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</si>
  <si>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</si>
  <si>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</si>
  <si>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</si>
  <si>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</si>
  <si>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</si>
  <si>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</si>
  <si>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</si>
  <si>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</si>
  <si>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</si>
  <si>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</si>
  <si>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</si>
  <si>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</si>
  <si>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</si>
  <si>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</si>
  <si>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</si>
  <si>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</si>
  <si>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</si>
  <si>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</si>
  <si>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</si>
  <si>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</si>
  <si>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</si>
  <si>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</si>
  <si>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</si>
  <si>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</si>
  <si>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</si>
  <si>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</si>
  <si>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</si>
  <si>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</si>
  <si>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</si>
  <si>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</si>
  <si>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</si>
  <si>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</si>
  <si>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</si>
  <si>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</si>
  <si>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</si>
  <si>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</si>
  <si>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</si>
  <si>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</si>
  <si>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</si>
  <si>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</si>
  <si>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</si>
  <si>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</si>
  <si>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</si>
  <si>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</si>
  <si>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</si>
  <si>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</si>
  <si>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</si>
  <si>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</si>
  <si>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</si>
  <si>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</si>
  <si>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</si>
  <si>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</si>
  <si>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</si>
  <si>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</si>
  <si>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</si>
  <si>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</si>
  <si>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</si>
  <si>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</si>
  <si>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</si>
  <si>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</si>
  <si>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</si>
  <si>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</si>
  <si>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</si>
  <si>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</si>
  <si>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</si>
  <si>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</si>
  <si>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</si>
  <si>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</si>
  <si>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</si>
  <si>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</si>
  <si>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</si>
  <si>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</si>
  <si>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</si>
  <si>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</si>
  <si>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</si>
  <si>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</si>
  <si>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</si>
  <si>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</si>
  <si>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</si>
  <si>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</si>
  <si>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</si>
  <si>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</si>
  <si>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</si>
  <si>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</si>
  <si>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</si>
  <si>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</si>
  <si>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</si>
  <si>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</si>
  <si>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</si>
  <si>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</si>
  <si>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</si>
  <si>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</si>
  <si>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</si>
  <si>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</si>
  <si>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</si>
  <si>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</si>
  <si>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</si>
  <si>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</si>
  <si>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</si>
  <si>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</si>
  <si>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</si>
  <si>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</si>
  <si>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</si>
  <si>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</si>
  <si>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</si>
  <si>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</si>
  <si>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</si>
  <si>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</si>
  <si>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</si>
  <si>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</si>
  <si>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</si>
  <si>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</si>
  <si>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</si>
  <si>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</si>
  <si>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</si>
  <si>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</si>
  <si>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</si>
  <si>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</si>
  <si>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</si>
  <si>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</si>
  <si>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</si>
  <si>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</si>
  <si>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</si>
  <si>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</si>
  <si>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</si>
  <si>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</si>
  <si>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</si>
  <si>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</si>
  <si>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</si>
  <si>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</si>
  <si>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</si>
  <si>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</si>
  <si>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</si>
  <si>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</si>
  <si>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</si>
  <si>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</si>
  <si>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</si>
  <si>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</si>
  <si>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</si>
  <si>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</si>
  <si>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</si>
  <si>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</si>
  <si>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</si>
  <si>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</si>
  <si>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</si>
  <si>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</si>
  <si>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</si>
  <si>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</si>
  <si>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</si>
  <si>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</si>
  <si>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</si>
  <si>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</si>
  <si>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</si>
  <si>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</si>
  <si>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</si>
  <si>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</si>
  <si>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</si>
  <si>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</si>
  <si>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</si>
  <si>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</si>
  <si>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</si>
  <si>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</si>
  <si>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</si>
  <si>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</si>
  <si>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</si>
  <si>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</si>
  <si>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</si>
  <si>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</si>
  <si>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</si>
  <si>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</si>
  <si>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</si>
  <si>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</si>
  <si>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</si>
  <si>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</si>
  <si>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</si>
  <si>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</si>
  <si>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</si>
  <si>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</si>
  <si>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</si>
  <si>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</si>
  <si>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</si>
  <si>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</si>
  <si>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</si>
  <si>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</si>
  <si>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</si>
  <si>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</si>
  <si>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</si>
  <si>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</si>
  <si>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</si>
  <si>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</si>
  <si>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</si>
  <si>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</si>
  <si>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</si>
  <si>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</si>
  <si>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</si>
  <si>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</si>
  <si>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</si>
  <si>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</si>
  <si>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</si>
  <si>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</si>
  <si>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</si>
  <si>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</si>
  <si>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</si>
  <si>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</si>
  <si>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</si>
  <si>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</si>
  <si>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</si>
  <si>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</si>
  <si>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</si>
  <si>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</si>
  <si>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</si>
  <si>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</si>
  <si>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</si>
  <si>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</si>
  <si>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</si>
  <si>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</si>
  <si>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</si>
  <si>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</si>
  <si>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</si>
  <si>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</si>
  <si>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</si>
  <si>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</si>
  <si>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</si>
  <si>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</si>
  <si>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</si>
  <si>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</si>
  <si>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</si>
  <si>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</si>
  <si>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</si>
  <si>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</si>
  <si>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</si>
  <si>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</si>
  <si>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</si>
  <si>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</si>
  <si>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</si>
  <si>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</si>
  <si>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</si>
  <si>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</si>
  <si>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</si>
  <si>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</si>
  <si>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</si>
  <si>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</si>
  <si>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</si>
  <si>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</si>
  <si>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</si>
  <si>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</si>
  <si>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</si>
  <si>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</si>
  <si>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</si>
  <si>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</si>
  <si>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</si>
  <si>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</si>
  <si>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</si>
  <si>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</si>
  <si>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</si>
  <si>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</si>
  <si>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</si>
  <si>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</si>
  <si>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</si>
  <si>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</si>
  <si>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</si>
  <si>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</si>
  <si>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</si>
  <si>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</si>
  <si>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</si>
  <si>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</si>
  <si>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</si>
  <si>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</si>
  <si>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</si>
  <si>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</si>
  <si>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</si>
  <si>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</si>
  <si>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</si>
  <si>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</si>
  <si>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</si>
  <si>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</si>
  <si>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</si>
  <si>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</si>
  <si>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</si>
  <si>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</si>
  <si>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</si>
  <si>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</si>
  <si>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</si>
  <si>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</si>
  <si>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</si>
  <si>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</si>
  <si>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</si>
  <si>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</si>
  <si>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</si>
  <si>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</si>
  <si>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</si>
  <si>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</si>
  <si>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</si>
  <si>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</si>
  <si>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</si>
  <si>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</si>
  <si>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</si>
  <si>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</si>
  <si>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</si>
  <si>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</si>
  <si>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</si>
  <si>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</si>
  <si>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</si>
  <si>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</si>
  <si>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</si>
  <si>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</si>
  <si>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</si>
  <si>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</si>
  <si>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</si>
  <si>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</si>
  <si>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</si>
  <si>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</si>
  <si>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</si>
  <si>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</si>
  <si>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</si>
  <si>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</si>
  <si>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</si>
  <si>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</si>
  <si>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</si>
  <si>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</si>
  <si>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</si>
  <si>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</si>
  <si>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</si>
  <si>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</si>
  <si>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</si>
  <si>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</si>
  <si>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</si>
  <si>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</si>
  <si>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</si>
  <si>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</si>
  <si>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</si>
  <si>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</si>
  <si>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</si>
  <si>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</si>
  <si>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</si>
  <si>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</si>
  <si>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</si>
  <si>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</si>
  <si>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</si>
  <si>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</si>
  <si>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</si>
  <si>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</si>
  <si>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</si>
  <si>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</si>
  <si>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</si>
  <si>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</si>
  <si>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</si>
  <si>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</si>
  <si>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</si>
  <si>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</si>
  <si>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</si>
  <si>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</si>
  <si>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</si>
  <si>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</si>
  <si>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</si>
  <si>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</si>
  <si>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</si>
  <si>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</si>
  <si>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</si>
  <si>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</si>
  <si>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</si>
  <si>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</si>
  <si>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</si>
  <si>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</si>
  <si>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</si>
  <si>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</si>
  <si>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</si>
  <si>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</si>
  <si>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</si>
  <si>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</si>
  <si>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</si>
  <si>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</si>
  <si>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</si>
  <si>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</si>
  <si>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</si>
  <si>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</si>
  <si>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</si>
  <si>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</si>
  <si>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</si>
  <si>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</si>
  <si>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</si>
  <si>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</si>
  <si>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</si>
  <si>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</si>
  <si>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</si>
  <si>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</si>
  <si>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</si>
  <si>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</si>
  <si>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</si>
  <si>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</si>
  <si>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</si>
  <si>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</si>
  <si>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</si>
  <si>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</si>
  <si>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</si>
  <si>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</si>
  <si>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</si>
  <si>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</si>
  <si>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</si>
  <si>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</si>
  <si>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</si>
  <si>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</si>
  <si>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</si>
  <si>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</si>
  <si>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</si>
  <si>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</si>
  <si>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</si>
  <si>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</si>
  <si>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</si>
  <si>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</si>
  <si>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</si>
  <si>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</si>
  <si>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</si>
  <si>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</si>
  <si>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</si>
  <si>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</si>
  <si>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</si>
  <si>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</si>
  <si>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</si>
  <si>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</si>
  <si>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</si>
  <si>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</si>
  <si>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</si>
  <si>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</si>
  <si>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</si>
  <si>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</si>
  <si>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</si>
  <si>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</si>
  <si>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</si>
  <si>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</si>
  <si>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</si>
  <si>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</si>
  <si>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</si>
  <si>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</si>
  <si>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</si>
  <si>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</si>
  <si>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</si>
  <si>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</si>
  <si>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</si>
  <si>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</si>
  <si>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</si>
  <si>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</si>
  <si>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</si>
  <si>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</si>
  <si>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</si>
  <si>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</si>
  <si>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</si>
  <si>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</si>
  <si>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</si>
  <si>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</si>
  <si>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</si>
  <si>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</si>
  <si>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</si>
  <si>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</si>
  <si>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</si>
  <si>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</si>
  <si>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</si>
  <si>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</si>
  <si>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</si>
  <si>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</si>
  <si>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</si>
  <si>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</si>
  <si>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</si>
  <si>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</si>
  <si>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</si>
  <si>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</si>
  <si>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</si>
  <si>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</si>
  <si>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</si>
  <si>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</si>
  <si>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</si>
  <si>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</si>
  <si>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</si>
  <si>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</si>
  <si>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</si>
  <si>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</si>
  <si>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</si>
  <si>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</si>
  <si>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</si>
  <si>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</si>
  <si>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</si>
  <si>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</si>
  <si>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</si>
  <si>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</si>
  <si>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</si>
  <si>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</si>
  <si>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</si>
  <si>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</si>
  <si>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</si>
  <si>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</si>
  <si>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</si>
  <si>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</si>
  <si>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</si>
  <si>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</si>
  <si>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</si>
  <si>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</si>
  <si>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</si>
  <si>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</si>
  <si>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</si>
  <si>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</si>
  <si>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</si>
  <si>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</si>
  <si>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</si>
  <si>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</si>
  <si>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</si>
  <si>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</si>
  <si>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</si>
  <si>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</si>
  <si>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</si>
  <si>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</si>
  <si>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</si>
  <si>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</si>
  <si>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</si>
  <si>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</si>
  <si>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</si>
  <si>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</si>
  <si>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</si>
  <si>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</si>
  <si>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</si>
  <si>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</si>
  <si>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</si>
  <si>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</si>
  <si>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</si>
  <si>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</si>
  <si>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</si>
  <si>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</si>
  <si>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</si>
  <si>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</si>
  <si>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</si>
  <si>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</si>
  <si>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</si>
  <si>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</si>
  <si>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</si>
  <si>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</si>
  <si>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</si>
  <si>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</si>
  <si>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</si>
  <si>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</si>
  <si>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</si>
  <si>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</si>
  <si>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</si>
  <si>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</si>
  <si>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</si>
  <si>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</si>
  <si>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</si>
  <si>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</si>
  <si>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</si>
  <si>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</si>
  <si>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</si>
  <si>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</si>
  <si>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</si>
  <si>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</si>
  <si>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</si>
  <si>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</si>
  <si>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</si>
  <si>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</si>
  <si>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</si>
  <si>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</si>
  <si>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</si>
  <si>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</si>
  <si>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</si>
  <si>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</si>
  <si>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</si>
  <si>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</si>
  <si>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</si>
  <si>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</si>
  <si>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</si>
  <si>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</si>
  <si>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</si>
  <si>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</si>
  <si>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</si>
  <si>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</si>
  <si>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</si>
  <si>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</si>
  <si>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</si>
  <si>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</si>
  <si>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</si>
  <si>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</si>
  <si>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</si>
  <si>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</si>
  <si>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</si>
  <si>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</si>
  <si>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</si>
  <si>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</si>
  <si>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</si>
  <si>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</si>
  <si>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</si>
  <si>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</si>
  <si>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</si>
  <si>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</si>
  <si>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</si>
  <si>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</si>
  <si>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</si>
  <si>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</si>
  <si>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</si>
  <si>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</si>
  <si>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</si>
  <si>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</si>
  <si>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</si>
  <si>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</si>
  <si>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</si>
  <si>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</si>
  <si>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</si>
  <si>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</si>
  <si>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</si>
  <si>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</si>
  <si>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</si>
  <si>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</si>
  <si>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</si>
  <si>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</si>
  <si>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</si>
  <si>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</si>
  <si>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</si>
  <si>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</si>
  <si>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</si>
  <si>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</si>
  <si>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</si>
  <si>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</si>
  <si>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</si>
  <si>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</si>
  <si>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</si>
  <si>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</si>
  <si>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</si>
  <si>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</si>
  <si>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</si>
  <si>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</si>
  <si>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</si>
  <si>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</si>
  <si>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</si>
  <si>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</si>
  <si>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</si>
  <si>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</si>
  <si>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</si>
  <si>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</si>
  <si>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</si>
  <si>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</si>
  <si>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</si>
  <si>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</si>
  <si>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</si>
  <si>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</si>
  <si>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</si>
  <si>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</si>
  <si>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</si>
  <si>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</si>
  <si>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</si>
  <si>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</si>
  <si>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</si>
  <si>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</si>
  <si>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</si>
  <si>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</si>
  <si>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</si>
  <si>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</si>
  <si>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</si>
  <si>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</si>
  <si>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</si>
  <si>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</si>
  <si>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</si>
  <si>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</si>
  <si>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</si>
  <si>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</si>
  <si>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</si>
  <si>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</si>
  <si>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</si>
  <si>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</si>
  <si>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</si>
  <si>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</si>
  <si>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</si>
  <si>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</si>
  <si>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</si>
  <si>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</si>
  <si>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</si>
  <si>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</si>
  <si>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</si>
  <si>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</si>
  <si>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</si>
  <si>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</si>
  <si>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</si>
  <si>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</si>
  <si>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</si>
  <si>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</si>
  <si>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</si>
  <si>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</si>
  <si>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</si>
  <si>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</si>
  <si>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</si>
  <si>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</si>
  <si>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</si>
  <si>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</si>
  <si>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</si>
  <si>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</si>
  <si>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</si>
  <si>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</si>
  <si>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</si>
  <si>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</si>
  <si>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</si>
  <si>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</si>
  <si>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</si>
  <si>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</si>
  <si>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</si>
  <si>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</si>
  <si>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</si>
  <si>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</si>
  <si>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</si>
  <si>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</si>
  <si>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</si>
  <si>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</si>
  <si>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</si>
  <si>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</si>
  <si>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</si>
  <si>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</si>
  <si>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</si>
  <si>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</si>
  <si>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</si>
  <si>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</si>
  <si>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</si>
  <si>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</si>
  <si>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</si>
  <si>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</si>
  <si>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</si>
  <si>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</si>
  <si>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</si>
  <si>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</si>
  <si>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</si>
  <si>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</si>
  <si>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</si>
  <si>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</si>
  <si>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</si>
  <si>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</si>
  <si>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</si>
  <si>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</si>
  <si>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</si>
  <si>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</si>
  <si>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</si>
  <si>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</si>
  <si>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</si>
  <si>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</si>
  <si>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</si>
  <si>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</si>
  <si>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</si>
  <si>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</si>
  <si>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</si>
  <si>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</si>
  <si>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</si>
  <si>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</si>
  <si>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</si>
  <si>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</si>
  <si>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</si>
  <si>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</si>
  <si>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</si>
  <si>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</si>
  <si>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</si>
  <si>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</si>
  <si>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</si>
  <si>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</si>
  <si>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</si>
  <si>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</si>
  <si>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</si>
  <si>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</si>
  <si>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</si>
  <si>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</si>
  <si>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</si>
  <si>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</si>
  <si>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</si>
  <si>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</si>
  <si>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</si>
  <si>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</si>
  <si>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</si>
  <si>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</si>
  <si>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</si>
  <si>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</si>
  <si>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</si>
  <si>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</si>
  <si>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</si>
  <si>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</si>
  <si>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</si>
  <si>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</si>
  <si>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</si>
  <si>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</si>
  <si>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</si>
  <si>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</si>
  <si>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</si>
  <si>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</si>
  <si>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</si>
  <si>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</si>
  <si>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</si>
  <si>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</si>
  <si>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</si>
  <si>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</si>
  <si>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</si>
  <si>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</si>
  <si>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</si>
  <si>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</si>
  <si>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</si>
  <si>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</si>
  <si>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</si>
  <si>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</si>
  <si>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</si>
  <si>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</si>
  <si>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</si>
  <si>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</si>
  <si>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</si>
  <si>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</si>
  <si>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</si>
  <si>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</si>
  <si>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</si>
  <si>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</si>
  <si>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</si>
  <si>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</si>
  <si>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</si>
  <si>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</si>
  <si>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</si>
  <si>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</si>
  <si>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</si>
  <si>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</si>
  <si>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</si>
  <si>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</si>
  <si>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</si>
  <si>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</si>
  <si>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</si>
  <si>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</si>
  <si>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</si>
  <si>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</si>
  <si>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</si>
  <si>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</si>
  <si>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</si>
  <si>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</si>
  <si>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</si>
  <si>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</si>
  <si>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</si>
  <si>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</si>
  <si>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</si>
  <si>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</si>
  <si>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</si>
  <si>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</si>
  <si>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</si>
  <si>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</si>
  <si>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</si>
  <si>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</si>
  <si>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</si>
  <si>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</si>
  <si>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</si>
  <si>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</si>
  <si>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</si>
  <si>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</si>
  <si>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</si>
  <si>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</si>
  <si>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</si>
  <si>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</si>
  <si>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</si>
  <si>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</si>
  <si>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</si>
  <si>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</si>
  <si>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</si>
  <si>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</si>
  <si>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</si>
  <si>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</si>
  <si>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</si>
  <si>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</si>
  <si>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</si>
  <si>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</si>
  <si>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</si>
  <si>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</si>
  <si>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</si>
  <si>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</si>
  <si>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</si>
  <si>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</si>
  <si>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</si>
  <si>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</si>
  <si>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</si>
  <si>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</si>
  <si>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</si>
  <si>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</si>
  <si>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</si>
  <si>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</si>
  <si>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</si>
  <si>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</si>
  <si>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</si>
  <si>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</si>
  <si>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</si>
  <si>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</si>
  <si>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</si>
  <si>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</si>
  <si>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</si>
  <si>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</si>
  <si>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</si>
  <si>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</si>
  <si>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</si>
  <si>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</si>
  <si>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</si>
  <si>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</si>
  <si>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</si>
  <si>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</si>
  <si>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</si>
  <si>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</si>
  <si>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</si>
  <si>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</si>
  <si>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</si>
  <si>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</si>
  <si>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</si>
  <si>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</si>
  <si>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</si>
  <si>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</si>
  <si>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</si>
  <si>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</si>
  <si>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</si>
  <si>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</si>
  <si>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</si>
  <si>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</si>
  <si>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</si>
  <si>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</si>
  <si>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</si>
  <si>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</si>
  <si>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</si>
  <si>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</si>
  <si>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</si>
  <si>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</si>
  <si>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</si>
  <si>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</si>
  <si>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</si>
  <si>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</si>
  <si>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</si>
  <si>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</si>
  <si>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</si>
  <si>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</si>
  <si>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</si>
  <si>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</si>
  <si>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</si>
  <si>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</si>
  <si>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</si>
  <si>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</si>
  <si>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</si>
  <si>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</si>
  <si>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</si>
  <si>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</si>
  <si>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</si>
  <si>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</si>
  <si>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</si>
  <si>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</si>
  <si>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</si>
  <si>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</si>
  <si>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</si>
  <si>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</si>
  <si>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</si>
  <si>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</si>
  <si>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</si>
  <si>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</si>
  <si>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</si>
  <si>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</si>
  <si>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</si>
  <si>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</si>
  <si>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</si>
  <si>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</si>
  <si>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</si>
  <si>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</si>
  <si>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</si>
  <si>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</si>
  <si>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</si>
  <si>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</si>
  <si>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</si>
  <si>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</si>
  <si>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</si>
  <si>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</si>
  <si>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</si>
  <si>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</si>
  <si>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</si>
  <si>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</si>
  <si>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</si>
  <si>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</si>
  <si>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</si>
  <si>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</si>
  <si>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</si>
  <si>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</si>
  <si>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</si>
  <si>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</si>
  <si>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</si>
  <si>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</si>
  <si>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</si>
  <si>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</si>
  <si>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</si>
  <si>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</si>
  <si>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</si>
  <si>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</si>
  <si>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</si>
  <si>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</si>
  <si>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</si>
  <si>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</si>
  <si>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</si>
  <si>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</si>
  <si>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</si>
  <si>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</si>
  <si>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</si>
  <si>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</si>
  <si>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</si>
  <si>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</si>
  <si>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</si>
  <si>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</si>
  <si>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</si>
  <si>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</si>
  <si>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</si>
  <si>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</si>
  <si>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</si>
  <si>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</si>
  <si>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</si>
  <si>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</si>
  <si>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</si>
  <si>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</si>
  <si>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</si>
  <si>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</si>
  <si>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</si>
  <si>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</si>
  <si>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</si>
  <si>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</si>
  <si>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</si>
  <si>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</si>
  <si>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</si>
  <si>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</si>
  <si>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</si>
  <si>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</si>
  <si>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</si>
  <si>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</si>
  <si>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</si>
  <si>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</si>
  <si>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</si>
  <si>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</si>
  <si>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</si>
  <si>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</si>
  <si>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</si>
  <si>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</si>
  <si>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</si>
  <si>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</si>
  <si>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</si>
  <si>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</si>
  <si>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</si>
  <si>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</si>
  <si>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</si>
  <si>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</si>
  <si>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</si>
  <si>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</si>
  <si>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</si>
  <si>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</si>
  <si>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</si>
  <si>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</si>
  <si>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</si>
  <si>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</si>
  <si>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</si>
  <si>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</si>
  <si>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</si>
  <si>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</si>
  <si>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</si>
  <si>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</si>
  <si>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</si>
  <si>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</si>
  <si>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</si>
  <si>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</si>
  <si>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</si>
  <si>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</si>
  <si>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</si>
  <si>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</si>
  <si>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</si>
  <si>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</si>
  <si>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</si>
  <si>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</si>
  <si>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</si>
  <si>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</si>
  <si>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</si>
  <si>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</si>
  <si>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</si>
  <si>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</si>
  <si>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</si>
  <si>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</si>
  <si>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</si>
  <si>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</si>
  <si>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</si>
  <si>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</si>
  <si>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</si>
  <si>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</si>
  <si>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</si>
  <si>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</si>
  <si>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</si>
  <si>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</si>
  <si>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</si>
  <si>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</si>
  <si>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</si>
  <si>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</si>
  <si>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</si>
  <si>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</si>
  <si>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</si>
  <si>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</si>
  <si>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</si>
  <si>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</si>
  <si>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</si>
  <si>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</si>
  <si>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</si>
  <si>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</si>
  <si>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</si>
  <si>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</si>
  <si>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</si>
  <si>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</si>
  <si>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</si>
  <si>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</si>
  <si>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</si>
  <si>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</si>
  <si>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</si>
  <si>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</si>
  <si>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</si>
  <si>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</si>
  <si>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</si>
  <si>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</si>
  <si>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</si>
  <si>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</si>
  <si>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</si>
  <si>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</si>
  <si>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</si>
  <si>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</si>
  <si>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</si>
  <si>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</si>
  <si>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</si>
  <si>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</si>
  <si>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</si>
  <si>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</si>
  <si>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</si>
  <si>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</si>
  <si>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</si>
  <si>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</si>
  <si>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</si>
  <si>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</si>
  <si>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</si>
  <si>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</si>
  <si>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</si>
  <si>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</si>
  <si>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</si>
  <si>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</si>
  <si>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</si>
  <si>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</si>
  <si>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</si>
  <si>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</si>
  <si>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</si>
  <si>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</si>
  <si>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</si>
  <si>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</si>
  <si>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</si>
  <si>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</si>
  <si>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</si>
  <si>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</si>
  <si>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</si>
  <si>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</si>
  <si>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</si>
  <si>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</si>
  <si>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</si>
  <si>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</si>
  <si>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</si>
  <si>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</si>
  <si>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</si>
  <si>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</si>
  <si>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</si>
  <si>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</si>
  <si>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</si>
  <si>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</si>
  <si>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</si>
  <si>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</si>
  <si>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</si>
  <si>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</si>
  <si>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</si>
  <si>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</si>
  <si>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</si>
  <si>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</si>
  <si>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</si>
  <si>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</si>
  <si>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</si>
  <si>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</si>
  <si>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</si>
  <si>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</si>
  <si>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</si>
  <si>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</si>
  <si>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</si>
  <si>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</si>
  <si>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</si>
  <si>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</si>
  <si>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</si>
  <si>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</si>
  <si>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</si>
  <si>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</si>
  <si>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</si>
  <si>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</si>
  <si>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</si>
  <si>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</si>
  <si>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</si>
  <si>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</si>
  <si>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</si>
  <si>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</si>
  <si>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</si>
  <si>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</si>
  <si>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</si>
  <si>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</si>
  <si>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</si>
  <si>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</si>
  <si>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</si>
  <si>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</si>
  <si>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</si>
  <si>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</si>
  <si>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</si>
  <si>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</si>
  <si>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</si>
  <si>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</si>
  <si>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</si>
  <si>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</si>
  <si>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</si>
  <si>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</si>
  <si>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</si>
  <si>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</si>
  <si>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</si>
  <si>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</si>
  <si>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</si>
  <si>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</si>
  <si>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</si>
  <si>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</si>
  <si>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</si>
  <si>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</si>
  <si>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</si>
  <si>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</si>
  <si>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</si>
  <si>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</si>
  <si>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</si>
  <si>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</si>
  <si>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</si>
  <si>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</si>
  <si>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</si>
  <si>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</si>
  <si>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</si>
  <si>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</si>
  <si>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</si>
  <si>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</si>
  <si>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</si>
  <si>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</si>
  <si>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</si>
  <si>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</si>
  <si>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</si>
  <si>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</si>
  <si>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PCM-20251117-00001665</t>
  </si>
  <si>
    <t>EM team on the way ETA 60 mins</t>
  </si>
  <si>
    <t xml:space="preserve"> PCM-20250215-00000830 </t>
  </si>
  <si>
    <t>LTE site still down and  site located in aramco area access issue need special permission</t>
  </si>
  <si>
    <t>PCM-20251117-00001705</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</si>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</sst>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315.80088958333363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45978.74931550926</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45978.74931550926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45978.74931550926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45978.74931550926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45978.74931550926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45978.74931550926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45978.74931550926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45978.74931550926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45978.74931550926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45978.74931550926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45978.74931550926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45978.74931550926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45978.74931550926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45978.74931550926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45978.74931550926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45978.74931550926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45978.74931550926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45978.74931550926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45978.74931550926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45978.74931550926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45978.74931550926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45978.74931550926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45978.74931550926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45978.74931550926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45978.74931550926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45978.74931550926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45978.74931550926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45978.74931550926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45978.74931550926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45978.74931550926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45978.74931550926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45978.74931550926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45978.74931550926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45978.74931550926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45978.74931550926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45978.74931550926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45978.74931550926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45978.74931550926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45978.74931550926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45978.74931550926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45978.74931550926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45978.74931550926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45978.74931550926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45978.74931550926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45978.74931550926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45978.74931550926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45978.74931550926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45978.74931550926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45978.74931550926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45978.74931550926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45978.74931550926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45978.74931550926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45978.74931550926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45978.74931550926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45978.74931550926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45978.74931550926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45978.74931550926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45978.74931550926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45978.74931550926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45978.74931550926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45978.74931550926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45978.74931550926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45978.74931550926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45978.74931550926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45978.74931550926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45978.74931550926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45978.74931550926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45978.74931550926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45978.74931550926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45978.74931550926</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4BCF4EA9-C403-4FBD-8E2C-431236852D8C}"/>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6" sqref="K1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153.74947754629829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1.1109490740636829E-2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74"/>
      <c r="G5" s="75">
        <f ca="1">IFERROR(NOW()-F5,"-")</f>
        <v>45978.74931550926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45978.74931550926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45978.74931550926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45978.74931550926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45978.74931550926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45978.74931550926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45978.74931550926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45978.74931550926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45978.74931550926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45978.74931550926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45978.74931550926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45978.74931550926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45978.74931550926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45978.74931550926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45978.74931550926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45978.74931550926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45978.74931550926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45978.74931550926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45978.74931550926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45978.74931550926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45978.74931550926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45978.74931550926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45978.74931550926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45978.74931550926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45978.74931550926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45978.74931550926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45978.74931550926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45978.74931550926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45978.74931550926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45978.74931550926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45978.74931550926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45978.74931550926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45978.74931550926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45978.74931550926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45978.74931550926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45978.74931550926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45978.74931550926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45978.74931550926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45978.74931550926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45978.74931550926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45978.74931550926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45978.74931550926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45978.74931550926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45978.74931550926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45978.74931550926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45978.74931550926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45978.74931550926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45978.74931550926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45978.74931550926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45978.74931550926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45978.74931550926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45978.74931550926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45978.74931550926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45978.74931550926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45978.74931550926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45978.74931550926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45978.74931550926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45978.74931550926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45978.74931550926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45978.74931550926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45978.74931550926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45978.74931550926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45978.74931550926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45978.74931550926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45978.74931550926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45978.74931550926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45978.74931550926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45978.74931550926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45978.74931550926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45978.74931550926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45978.74931550926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45978.74931550926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45978.74931550926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45978.74931550926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45978.74931550926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45978.74931550926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45978.74931550926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45978.74931550926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45978.74931550926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45978.74931550926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45978.74931550926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45978.74931550926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45978.74931550926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45978.74931550926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45978.74931550926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45978.74931550926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45978.74931550926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45978.74931550926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45978.74931550926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45978.74931550926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45978.74931550926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45978.74931550926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45978.74931550926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45978.74931550926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45978.74931550926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45978.74931550926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45978.74931550926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45978.74931550926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45978.74931550926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45978.74931550926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45978.74931550926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45978.74931550926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45978.74931550926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45978.74931550926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45978.74931550926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45978.74931550926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45978.74931550926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45978.74931550926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45978.74931550926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45978.74931550926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45978.74931550926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45978.74931550926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45978.74931550926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45978.74931550926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45978.74931550926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45978.74931550926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45978.74931550926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45978.74931550926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45978.74931550926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45978.74931550926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45978.74931550926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45978.74931550926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45978.74931550926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45978.74931550926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45978.74931550926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45978.74931550926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45978.74931550926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45978.74931550926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45978.74931550926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45978.74931550926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45978.74931550926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45978.74931550926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45978.74931550926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45978.74931550926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45978.74931550926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45978.74931550926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45978.74931550926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45978.74931550926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45978.74931550926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45978.74931550926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45978.74931550926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45978.74931550926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45978.74931550926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45978.74931550926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45978.74931550926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45978.74931550926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45978.74931550926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45978.74931550926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45978.74931550926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45978.74931550926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45978.74931550926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45978.74931550926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45978.74931550926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45978.74931550926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45978.74931550926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45978.74931550926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45978.74931550926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45978.74931550926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45978.74931550926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45978.74931550926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45978.74931550926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45978.74931550926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45978.74931550926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45978.74931550926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45978.74931550926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45978.74931550926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45978.74931550926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45978.74931550926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45978.74931550926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45978.74931550926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45978.74931550926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45978.74931550926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45978.74931550926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45978.74931550926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45978.74931550926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45978.74931550926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45978.74931550926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45978.74931550926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45978.74931550926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45978.74931550926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45978.74931550926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45978.74931550926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45978.74931550926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45978.74931550926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45978.74931550926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45978.74931550926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45978.74931550926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45978.74931550926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45978.74931550926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45978.74931550926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45978.74931550926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45978.74931550926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45978.74931550926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45978.74931550926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45978.74931550926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45978.74931550926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45978.74931550926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45978.74931550926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45978.74931550926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45978.74931550926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45978.74931550926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v>
      </c>
      <c r="D2" s="18" t="s">
        <v>22785</v>
      </c>
      <c r="E2" s="18" t="s">
        <v>39021</v>
      </c>
      <c r="F2" s="20">
        <v>45978.729386574072</v>
      </c>
      <c r="G2" s="21">
        <f t="shared" ref="G2:G11" ca="1" si="0">IFERROR(NOW()-F2,"-")</f>
        <v>1.9928935187635943E-2</v>
      </c>
      <c r="H2" s="22">
        <v>45978.723229166666</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ca="1" si="0"/>
        <v>45978.74931550926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45978.74931550926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45978.74931550926</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45978.74931550926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45978.74931550926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45978.74931550926</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45978.74931550926</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45978.74931550926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45978.74931550926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45978.74931550926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45978.74931550926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45978.74931550926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45978.74931550926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45978.74931550926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45978.74931550926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45978.74931550926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45978.74931550926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45978.74931550926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45978.74931550926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45978.74931550926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45978.74931550926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45978.74931550926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45978.74931550926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45978.74931550926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45978.74931550926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45978.74931550926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45978.74931550926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45978.74931550926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45978.74931550926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45978.74931550926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45978.74931550926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45978.74931550926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45978.74931550926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45978.74931550926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45978.74931550926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45978.74931550926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45978.74931550926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45978.74931550926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45978.74931550926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45978.74931550926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45978.74931550926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45978.74931550926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45978.74931550926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45978.74931550926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45978.74931550926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45978.74931550926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45978.74931550926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45978.74931550926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45978.74931550926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45978.74931550926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45978.74931550926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45978.74931550926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45978.74931550926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45978.74931550926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45978.74931550926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45978.74931550926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45978.74931550926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45978.74931550926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45978.74931550926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45978.74931550926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45978.74931550926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45978.74931550926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45978.74931550926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45978.74931550926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45978.74931550926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45978.74931550926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45978.74931550926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45978.74931550926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45978.74931550926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45978.74931550926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45978.74931550926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45978.74931550926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45978.74931550926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45978.74931550926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45978.74931550926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45978.74931550926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45978.74931550926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45978.74931550926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45978.74931550926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45978.74931550926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45978.74931550926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45978.74931550926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45978.74931550926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45978.74931550926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45978.74931550926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45978.74931550926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45978.74931550926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45978.74931550926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45978.74931550926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45978.74931550926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45978.74931550926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45978.74931550926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45978.74931550926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45978.74931550926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45978.74931550926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45978.74931550926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45978.74931550926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45978.74931550926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45978.74931550926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45978.74931550926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45978.74931550926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45978.74931550926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45978.74931550926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45978.74931550926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45978.74931550926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45978.74931550926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45978.74931550926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45978.74931550926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45978.74931550926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45978.74931550926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45978.74931550926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45978.74931550926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45978.74931550926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45978.74931550926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45978.74931550926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45978.74931550926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45978.74931550926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45978.74931550926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45978.74931550926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45978.74931550926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45978.74931550926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45978.74931550926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45978.74931550926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45978.74931550926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45978.74931550926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45978.74931550926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45978.74931550926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45978.74931550926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45978.74931550926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45978.74931550926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45978.74931550926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45978.74931550926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45978.74931550926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45978.74931550926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45978.74931550926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45978.74931550926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45978.74931550926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45978.74931550926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45978.74931550926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45978.74931550926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45978.74931550926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45978.74931550926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45978.74931550926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45978.74931550926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45978.74931550926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45978.74931550926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45978.74931550926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45978.74931550926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45978.74931550926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45978.74931550926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45978.74931550926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45978.74931550926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45978.74931550926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45978.74931550926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45978.74931550926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45978.74931550926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45978.74931550926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45978.74931550926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45978.74931550926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45978.74931550926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45978.74931550926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45978.74931550926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45978.74931550926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45978.74931550926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45978.74931550926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45978.74931550926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45978.74931550926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45978.74931550926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45978.74931550926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45978.74931550926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45978.74931550926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45978.74931550926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45978.74931550926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45978.74931550926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45978.74931550926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45978.74931550926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45978.74931550926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45978.74931550926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45978.74931550926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45978.74931550926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45978.74931550926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45978.74931550926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45978.74931550926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45978.74931550926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45978.74931550926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45978.74931550926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45978.74931550926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45978.74931550926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45978.74931550926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45978.74931550926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45978.74931550926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45978.74931550926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45978.74931550926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45978.74931550926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45978.74931550926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45978.74931550926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45978.74931550926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45978.74931550926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45978.74931550926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45978.74931550926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45978.74931550926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45978.74931550926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45978.74931550926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45978.74931550926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45978.74931550926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45978.74931550926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45978.74931550926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45978.74931550926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45978.74931550926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45978.74931550926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45978.74931550926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45978.74931550926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45978.74931550926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45978.74931550926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45978.74931550926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45978.74931550926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45978.74931550926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45978.74931550926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45978.74931550926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45978.74931550926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45978.74931550926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45978.74931550926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45978.74931550926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45978.74931550926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45978.74931550926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45978.74931550926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45978.74931550926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45978.74931550926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45978.74931550926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45978.74931550926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45978.74931550926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45978.74931550926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45978.74931550926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45978.74931550926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45978.74931550926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45978.74931550926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45978.74931550926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45978.74931550926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45978.74931550926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45978.74931550926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45978.74931550926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45978.74931550926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45978.74931550926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45978.74931550926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45978.74931550926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45978.74931550926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45978.74931550926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45978.74931550926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45978.74931550926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45978.74931550926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45978.74931550926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45978.74931550926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45978.74931550926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45978.74931550926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45978.74931550926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45978.74931550926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45978.74931550926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45978.74931550926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45978.74931550926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45978.74931550926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45978.74931550926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45978.74931550926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45978.74931550926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45978.74931550926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45978.74931550926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45978.74931550926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45978.74931550926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45978.74931550926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45978.74931550926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45978.74931550926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45978.74931550926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45978.74931550926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45978.74931550926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45978.74931550926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45978.74931550926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45978.74931550926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45978.74931550926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45978.74931550926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45978.74931550926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45978.74931550926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45978.74931550926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45978.74931550926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45978.74931550926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45978.74931550926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45978.74931550926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45978.74931550926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45978.74931550926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45978.74931550926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45978.74931550926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45978.74931550926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45978.74931550926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45978.74931550926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45978.74931550926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45978.74931550926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45978.74931550926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45978.74931550926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45978.74931550926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45978.74931550926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45978.74931550926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45978.74931550926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45978.74931550926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45978.74931550926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45978.74931550926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45978.74931550926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45978.74931550926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45978.74931550926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45978.74931550926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45978.74931550926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45978.74931550926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45978.74931550926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45978.74931550926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45978.74931550926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45978.74931550926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45978.74931550926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45978.74931550926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45978.74931550926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45978.74931550926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45978.74931550926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45978.74931550926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45978.74931550926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45978.74931550926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45978.74931550926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45978.74931550926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45978.74931550926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45978.74931550926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45978.74931550926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45978.74931550926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45978.74931550926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45978.74931550926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45978.74931550926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45978.74931550926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45978.74931550926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45978.74931550926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45978.74931550926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45978.74931550926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45978.74931550926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45978.74931550926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45978.74931550926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45978.74931550926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45978.74931550926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45978.74931550926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45978.74931550926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45978.74931550926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45978.74931550926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45978.74931550926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45978.74931550926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45978.74931550926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45978.74931550926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45978.74931550926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45978.74931550926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45978.74931550926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45978.74931550926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45978.74931550926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45978.74931550926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45978.74931550926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45978.74931550926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45978.74931550926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45978.74931550926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45978.74931550926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45978.74931550926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45978.74931550926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45978.74931550926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45978.74931550926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45978.74931550926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45978.74931550926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45978.74931550926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45978.74931550926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45978.74931550926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45978.74931550926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45978.74931550926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45978.74931550926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45978.74931550926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45978.74931550926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45978.74931550926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45978.74931550926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45978.74931550926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45978.74931550926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45978.74931550926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45978.74931550926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45978.74931550926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45978.74931550926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45978.74931550926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45978.74931550926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45978.74931550926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45978.74931550926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45978.74931550926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45978.74931550926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45978.74931550926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45978.74931550926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45978.74931550926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45978.74931550926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45978.74931550926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45978.74931550926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45978.74931550926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45978.74931550926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45978.74931550926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45978.74931550926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45978.74931550926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45978.74931550926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45978.74931550926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45978.74931550926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45978.74931550926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45978.74931550926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45978.74931550926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45978.74931550926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45978.74931550926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45978.74931550926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45978.74931550926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45978.74931550926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45978.74931550926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45978.74931550926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45978.74931550926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45978.74931550926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45978.74931550926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45978.74931550926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45978.74931550926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45978.74931550926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45978.74931550926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45978.74931550926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45978.74931550926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45978.74931550926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45978.74931550926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45978.74931550926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45978.74931550926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45978.74931550926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45978.74931550926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45978.74931550926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45978.74931550926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45978.74931550926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45978.74931550926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45978.74931550926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45978.74931550926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45978.74931550926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45978.74931550926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45978.74931550926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45978.74931550926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45978.74931550926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45978.74931550926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45978.74931550926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45978.74931550926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45978.74931550926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45978.74931550926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45978.74931550926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45978.74931550926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45978.74931550926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45978.74931550926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45978.74931550926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45978.74931550926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45978.74931550926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45978.74931550926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45978.74931550926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45978.74931550926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45978.74931550926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45978.74931550926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45978.74931550926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45978.74931550926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45978.74931550926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45978.74931550926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45978.74931550926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45978.74931550926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45978.74931550926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45978.74931550926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45978.74931550926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45978.74931550926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45978.74931550926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45978.74931550926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45978.74931550926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45978.74931550926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45978.74931550926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45978.74931550926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45978.74931550926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45978.74931550926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45978.74931550926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45978.74931550926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45978.74931550926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45978.74931550926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45978.74931550926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45978.74931550926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45978.74931550926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45978.74931550926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45978.74931550926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45978.74931550926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45978.74931550926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45978.74931550926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45978.74931550926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45978.74931550926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45978.74931550926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45978.74931550926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45978.74931550926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45978.74931550926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45978.74931550926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45978.74931550926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45978.74931550926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45978.74931550926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45978.74931550926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45978.74931550926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45978.74931550926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45978.74931550926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45978.74931550926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45978.74931550926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45978.74931550926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45978.74931550926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45978.74931550926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45978.74931550926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45978.74931550926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45978.74931550926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45978.74931550926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45978.74931550926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45978.74931550926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45978.74931550926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45978.74931550926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45978.74931550926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45978.74931550926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45978.74931550926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45978.74931550926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45978.74931550926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45978.74931550926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45978.74931550926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45978.74931550926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45978.74931550926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45978.74931550926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45978.74931550926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45978.74931550926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45978.74931550926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45978.74931550926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45978.74931550926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45978.74931550926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45978.74931550926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45978.74931550926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45978.74931550926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45978.74931550926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45978.74931550926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45978.74931550926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45978.74931550926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45978.74931550926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45978.74931550926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45978.74931550926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45978.74931550926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45978.74931550926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45978.74931550926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45978.74931550926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45978.74931550926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45978.74931550926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45978.74931550926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45978.74931550926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45978.74931550926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45978.74931550926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45978.74931550926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45978.74931550926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45978.74931550926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45978.74931550926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45978.74931550926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45978.74931550926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45978.74931550926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45978.74931550926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45978.74931550926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45978.74931550926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45978.74931550926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45978.74931550926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45978.74931550926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45978.74931550926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45978.74931550926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45978.74931550926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45978.74931550926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45978.74931550926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45978.74931550926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45978.74931550926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45978.74931550926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45978.74931550926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45978.74931550926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45978.74931550926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45978.74931550926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45978.74931550926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45978.74931550926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45978.74931550926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45978.74931550926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45978.74931550926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45978.74931550926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45978.74931550926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45978.74931550926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45978.74931550926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45978.74931550926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45978.74931550926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45978.74931550926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45978.74931550926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45978.74931550926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45978.74931550926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45978.74931550926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45978.74931550926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45978.74931550926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45978.74931550926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45978.74931550926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45978.74931550926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45978.74931550926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45978.74931550926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45978.74931550926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45978.74931550926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45978.74931550926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45978.74931550926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45978.74931550926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45978.74931550926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45978.74931550926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45978.74931550926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45978.74931550926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45978.74931550926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45978.74931550926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45978.74931550926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45978.74931550926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45978.74931550926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45978.74931550926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45978.74931550926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45978.74931550926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45978.74931550926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45978.74931550926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45978.74931550926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45978.74931550926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45978.74931550926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45978.74931550926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45978.74931550926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45978.74931550926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45978.74931550926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45978.74931550926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45978.74931550926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45978.74931550926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45978.74931550926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45978.74931550926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45978.74931550926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45978.74931550926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45978.74931550926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45978.74931550926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45978.74931550926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45978.74931550926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45978.74931550926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45978.74931550926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45978.74931550926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45978.74931550926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45978.74931550926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45978.74931550926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45978.74931550926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45978.74931550926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45978.74931550926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45978.74931550926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45978.74931550926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45978.74931550926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45978.74931550926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45978.74931550926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45978.74931550926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45978.74931550926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45978.74931550926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45978.74931550926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45978.74931550926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45978.74931550926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45978.74931550926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45978.74931550926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45978.74931550926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45978.74931550926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45978.74931550926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45978.74931550926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45978.74931550926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45978.74931550926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45978.74931550926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45978.74931550926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45978.74931550926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45978.74931550926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45978.74931550926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45978.74931550926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45978.74931550926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45978.74931550926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45978.74931550926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45978.74931550926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45978.74931550926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45978.74931550926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45978.74931550926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45978.74931550926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45978.74931550926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45978.74931550926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45978.74931550926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45978.74931550926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45978.74931550926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45978.74931550926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45978.74931550926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45978.74931550926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45978.74931550926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45978.74931550926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45978.74931550926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45978.74931550926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45978.74931550926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45978.74931550926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45978.74931550926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45978.74931550926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45978.74931550926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45978.74931550926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45978.74931550926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45978.74931550926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45978.74931550926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45978.74931550926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45978.74931550926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45978.74931550926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45978.74931550926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45978.74931550926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45978.74931550926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45978.74931550926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45978.74931550926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45978.74931550926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45978.74931550926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45978.74931550926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45978.74931550926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45978.74931550926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45978.74931550926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45978.74931550926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45978.74931550926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45978.74931550926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45978.74931550926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45978.74931550926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45978.74931550926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45978.74931550926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45978.74931550926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45978.74931550926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45978.74931550926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45978.74931550926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45978.74931550926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45978.74931550926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45978.74931550926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45978.74931550926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45978.74931550926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45978.74931550926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45978.74931550926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45978.74931550926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45978.74931550926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45978.74931550926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45978.74931550926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45978.74931550926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45978.74931550926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45978.74931550926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45978.74931550926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45978.74931550926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45978.74931550926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45978.74931550926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45978.74931550926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45978.74931550926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45978.74931550926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45978.74931550926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45978.74931550926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45978.74931550926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45978.74931550926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45978.74931550926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45978.74931550926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45978.74931550926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45978.74931550926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45978.74931550926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45978.74931550926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45978.74931550926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45978.74931550926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45978.74931550926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45978.74931550926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45978.74931550926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45978.74931550926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45978.74931550926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45978.74931550926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45978.74931550926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45978.74931550926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45978.74931550926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45978.74931550926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45978.74931550926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45978.74931550926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45978.74931550926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45978.74931550926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45978.74931550926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45978.74931550926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45978.74931550926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45978.74931550926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45978.74931550926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45978.74931550926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45978.74931550926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45978.74931550926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45978.74931550926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45978.74931550926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45978.74931550926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45978.74931550926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45978.74931550926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45978.74931550926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45978.74931550926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45978.74931550926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45978.74931550926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45978.74931550926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45978.74931550926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45978.74931550926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45978.74931550926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45978.74931550926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45978.74931550926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45978.74931550926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45978.74931550926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45978.74931550926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45978.74931550926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45978.74931550926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45978.74931550926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45978.74931550926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45978.74931550926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45978.74931550926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45978.74931550926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45978.74931550926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45978.74931550926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45978.74931550926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45978.74931550926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45978.74931550926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45978.74931550926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45978.74931550926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45978.74931550926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45978.74931550926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45978.74931550926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45978.74931550926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45978.74931550926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45978.74931550926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45978.74931550926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45978.74931550926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45978.74931550926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45978.74931550926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45978.74931550926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45978.74931550926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45978.74931550926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45978.74931550926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45978.74931550926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45978.74931550926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45978.74931550926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45978.74931550926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45978.74931550926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45978.74931550926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45978.74931550926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45978.74931550926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45978.74931550926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45978.74931550926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45978.74931550926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45978.74931550926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45978.74931550926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45978.74931550926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45978.74931550926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45978.74931550926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45978.74931550926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45978.74931550926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45978.74931550926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45978.74931550926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45978.74931550926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45978.74931550926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45978.74931550926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45978.74931550926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45978.74931550926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45978.74931550926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45978.74931550926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45978.74931550926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45978.74931550926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45978.74931550926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45978.74931550926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45978.74931550926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45978.74931550926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45978.74931550926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45978.74931550926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45978.74931550926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45978.74931550926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45978.74931550926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45978.74931550926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45978.74931550926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45978.74931550926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45978.74931550926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45978.74931550926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45978.74931550926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45978.74931550926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45978.74931550926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45978.74931550926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45978.74931550926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45978.74931550926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45978.74931550926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45978.74931550926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45978.74931550926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45978.74931550926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45978.74931550926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45978.74931550926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45978.74931550926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45978.74931550926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45978.74931550926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45978.74931550926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45978.74931550926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45978.74931550926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45978.74931550926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45978.74931550926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45978.74931550926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45978.74931550926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45978.74931550926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45978.74931550926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45978.74931550926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45978.74931550926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45978.74931550926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45978.74931550926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45978.74931550926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45978.74931550926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45978.74931550926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45978.74931550926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45978.74931550926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45978.74931550926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45978.74931550926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45978.74931550926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45978.74931550926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45978.74931550926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45978.74931550926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45978.74931550926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45978.74931550926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45978.74931550926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45978.74931550926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45978.74931550926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45978.74931550926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45978.74931550926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45978.74931550926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45978.74931550926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45978.74931550926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45978.74931550926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45978.74931550926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45978.74931550926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45978.74931550926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45978.74931550926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45978.74931550926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45978.74931550926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45978.74931550926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45978.74931550926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45978.74931550926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45978.74931550926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45978.74931550926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45978.74931550926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45978.74931550926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45978.74931550926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45978.74931550926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45978.74931550926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45978.74931550926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45978.74931550926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45978.74931550926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45978.74931550926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45978.74931550926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45978.74931550926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45978.74931550926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45978.74931550926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45978.74931550926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45978.74931550926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45978.74931550926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45978.74931550926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45978.74931550926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45978.74931550926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45978.74931550926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45978.74931550926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45978.74931550926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45978.74931550926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45978.74931550926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45978.74931550926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45978.74931550926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45978.74931550926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45978.74931550926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45978.74931550926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45978.74931550926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45978.74931550926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45978.74931550926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45978.74931550926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45978.74931550926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45978.74931550926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45978.74931550926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45978.74931550926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45978.74931550926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45978.74931550926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45978.74931550926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45978.74931550926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45978.74931550926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45978.74931550926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45978.74931550926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45978.74931550926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45978.74931550926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45978.74931550926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45978.74931550926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45978.74931550926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45978.74931550926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45978.74931550926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45978.74931550926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45978.74931550926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45978.74931550926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45978.74931550926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45978.74931550926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45978.74931550926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45978.74931550926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45978.74931550926</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275.26859791666357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7.1395833365386352E-3</v>
      </c>
      <c r="H3" s="95">
        <v>45978.730844907404</v>
      </c>
      <c r="I3" s="113" t="str">
        <f>IFERROR(VLOOKUP(D3,DB!A:F,6,0),"")</f>
        <v>Generator-DG</v>
      </c>
      <c r="J3" s="113" t="str">
        <f>IFERROR(VLOOKUP(D3,DB!A:G,7,0),"")</f>
        <v>Good</v>
      </c>
      <c r="K3" s="97" t="s">
        <v>39112</v>
      </c>
      <c r="L3" s="91" t="str">
        <f>IFERROR(VLOOKUP(D3,DB!A:I,9,0),"")</f>
        <v>Latis</v>
      </c>
    </row>
    <row r="4" spans="1:16" ht="15" customHeight="1">
      <c r="A4" s="113"/>
      <c r="B4" s="113" t="str">
        <f>IFERROR(VLOOKUP(D4,DB!A:K,11,0),"")</f>
        <v/>
      </c>
      <c r="C4" s="93"/>
      <c r="D4" s="91"/>
      <c r="E4" s="94"/>
      <c r="F4" s="95"/>
      <c r="G4" s="96">
        <f ca="1">IFERROR(NOW()-F4,"")</f>
        <v>45978.74931550926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45978.74931550926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45978.74931550926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45978.74931550926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45978.74931550926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45978.74931550926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45978.74931550926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45978.74931550926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45978.74931550926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45978.74931550926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45978.74931550926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45978.74931550926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45978.74931550926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45978.74931550926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45978.74931550926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45978.74931550926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45978.74931550926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45978.74931550926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45978.74931550926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45978.74931550926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45978.74931550926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45978.74931550926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45978.74931550926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45978.74931550926</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86.917255324071448</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52.560438194443122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30.088204398147354</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8" ca="1" si="2">IFERROR(NOW()-F5,"")</f>
        <v>1.2345122685219394</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38419</v>
      </c>
      <c r="E6" s="109" t="s">
        <v>39021</v>
      </c>
      <c r="F6" s="135">
        <v>45978.657511574071</v>
      </c>
      <c r="G6" s="111">
        <f t="shared" ca="1" si="2"/>
        <v>9.1803935189091135E-2</v>
      </c>
      <c r="H6" s="135">
        <v>45978.651631944442</v>
      </c>
      <c r="I6" s="109" t="str">
        <f>IFERROR(VLOOKUP(D6,DB!A:F,6,0),"")</f>
        <v>SCECO</v>
      </c>
      <c r="J6" s="109" t="str">
        <f>IFERROR(VLOOKUP(D6,DB!A:G,7,0),"")</f>
        <v>Haj Removal</v>
      </c>
      <c r="K6" s="109" t="s">
        <v>39122</v>
      </c>
      <c r="L6" s="109" t="str">
        <f>IFERROR(VLOOKUP(D6,DB!A:I,9,0),"")</f>
        <v>Latis</v>
      </c>
    </row>
    <row r="7" spans="1:13">
      <c r="A7" s="109"/>
      <c r="B7" s="109" t="str">
        <f>IFERROR(VLOOKUP(D7,DB!A:K,11,0),"")</f>
        <v/>
      </c>
      <c r="C7" s="109"/>
      <c r="D7" s="109"/>
      <c r="E7" s="109"/>
      <c r="F7" s="109"/>
      <c r="G7" s="109">
        <f t="shared" ca="1" si="2"/>
        <v>45978.74931550926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45978.74931550926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45978.74931550926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45978.74931550926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45978.74931550926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45978.74931550926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45978.74931550926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45978.74931550926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45978.74931550926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45978.74931550926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45978.74931550926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45978.74931550926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45978.74931550926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45978.74931550926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45978.74931550926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45978.74931550926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45978.74931550926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45978.74931550926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45978.74931550926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45978.74931550926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45978.74931550926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45978.74931550926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45978.74931550926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45978.74931550926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45978.74931550926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45978.74931550926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45978.74931550926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45978.74931550926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45978.74931550926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45978.74931550926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45978.74931550926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45978.74931550926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45978.74931550926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45978.74931550926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45978.74931550926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45978.74931550926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45978.74931550926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45978.74931550926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45978.74931550926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45978.74931550926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45978.74931550926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45978.74931550926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45978.74931550926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45978.74931550926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45978.74931550926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45978.74931550926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45978.74931550926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45978.74931550926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45978.74931550926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45978.74931550926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45978.74931550926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45978.74931550926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45978.74931550926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45978.74931550926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45978.74931550926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45978.74931550926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45978.74931550926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45978.74931550926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45978.74931550926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45978.74931550926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45978.74931550926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45978.74931550926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45978.74931550926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45978.74931550926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45978.74931550926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45978.74931550926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45978.74931550926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45978.74931550926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45978.74931550926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45978.74931550926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45978.74931550926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45978.74931550926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45978.74931550926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45978.74931550926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45978.74931550926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45978.74931550926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45978.74931550926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45978.74931550926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45978.74931550926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45978.74931550926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45978.74931550926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45978.74931550926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45978.74931550926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45978.74931550926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45978.74931550926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45978.74931550926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45978.74931550926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45978.74931550926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45978.74931550926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45978.74931550926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45978.74931550926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45978.74931550926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45978.74931550926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45978.74931550926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45978.74931550926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45978.74931550926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45978.74931550926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45978.74931550926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45978.74931550926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45978.74931550926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45978.74931550926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45978.74931550926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45978.74931550926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45978.74931550926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45978.74931550926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45978.74931550926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45978.74931550926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45978.74931550926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45978.74931550926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45978.74931550926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45978.74931550926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45978.74931550926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45978.74931550926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45978.74931550926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45978.74931550926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45978.74931550926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45978.74931550926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45978.74931550926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45978.74931550926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45978.74931550926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45978.74931550926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45978.74931550926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45978.74931550926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45978.74931550926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45978.74931550926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45978.74931550926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45978.74931550926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45978.74931550926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45978.74931550926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45978.74931550926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45978.74931550926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45978.74931550926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45978.74931550926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45978.74931550926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45978.74931550926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45978.74931550926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45978.74931550926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45978.74931550926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45978.74931550926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45978.74931550926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45978.74931550926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45978.74931550926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45978.74931550926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45978.74931550926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45978.74931550926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45978.74931550926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45978.74931550926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45978.74931550926</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4</v>
      </c>
      <c r="D2" s="119" t="s">
        <v>32023</v>
      </c>
      <c r="E2" s="109" t="s">
        <v>39021</v>
      </c>
      <c r="F2" s="121">
        <v>45978.726736111108</v>
      </c>
      <c r="G2" s="104">
        <f t="shared" ref="G2:G53" ca="1" si="0">IFERROR(NOW()-F2,"-")</f>
        <v>2.2579398151719943E-2</v>
      </c>
      <c r="H2" s="121">
        <v>45978.726736111108</v>
      </c>
      <c r="I2" s="119" t="str">
        <f>IFERROR(VLOOKUP(D2,DB!A:F,6,0),"")</f>
        <v>SCECO</v>
      </c>
      <c r="J2" s="119" t="str">
        <f>IFERROR(VLOOKUP(D2,DB!A:G,7,0),"")</f>
        <v>Vandalized+No BB Design</v>
      </c>
      <c r="K2" s="122" t="s">
        <v>39124</v>
      </c>
      <c r="L2" s="123" t="str">
        <f>IFERROR(VLOOKUP(D2,DB!A:I,9,0),"")</f>
        <v>Latis</v>
      </c>
    </row>
    <row r="3" spans="1:16382" ht="31.5" customHeight="1">
      <c r="A3" s="118"/>
      <c r="B3" s="119" t="str">
        <f>IFERROR(VLOOKUP(D3,DB!A:K,11,0),"")</f>
        <v/>
      </c>
      <c r="C3" s="120"/>
      <c r="D3" s="119"/>
      <c r="E3" s="109"/>
      <c r="F3" s="121"/>
      <c r="G3" s="104">
        <f t="shared" ca="1" si="0"/>
        <v>45978.74931550926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45978.74931550926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45978.74931550926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45978.74931550926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45978.74931550926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45978.74931550926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45978.74931550926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45978.74931550926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45978.74931550926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45978.74931550926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45978.74931550926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45978.74931550926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45978.74931550926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45978.74931550926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45978.74931550926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45978.74931550926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45978.74931550926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45978.74931550926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45978.74931550926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45978.74931550926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45978.74931550926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45978.74931550926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45978.74931550926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45978.74931550926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45978.74931550926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45978.74931550926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45978.74931550926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45978.74931550926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45978.74931550926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45978.74931550926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45978.74931550926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45978.74931550926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45978.74931550926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45978.74931550926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45978.74931550926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45978.74931550926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45978.74931550926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45978.74931550926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45978.74931550926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45978.74931550926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45978.74931550926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45978.74931550926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45978.74931550926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45978.74931550926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45978.74931550926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45978.74931550926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45978.74931550926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45978.74931550926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45978.74931550926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45978.74931550926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45978.74931550926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45978.74931550926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45978.74931550926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45978.74931550926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45978.74931550926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45978.74931550926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45978.74931550926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45978.74931550926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45978.74931550926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45978.74931550926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45978.74931550926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45978.74931550926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45978.74931550926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45978.74931550926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45978.74931550926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45978.74931550926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45978.74931550926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45978.74931550926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45978.74931550926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45978.74931550926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45978.74931550926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45978.74931550926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45978.74931550926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45978.74931550926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45978.74931550926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45978.74931550926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45978.74931550926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45978.74931550926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45978.74931550926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45978.74931550926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45978.74931550926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45978.74931550926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45978.74931550926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45978.74931550926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45978.74931550926</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2025-11-17T14:59:50Z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