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13" documentId="13_ncr:1_{F6CB121F-512D-4AA6-A0C1-0FB36C537598}" xr6:coauthVersionLast="47" xr6:coauthVersionMax="47" xr10:uidLastSave="{165ED735-FC01-42D5-BAE2-D0E404C2D6FA}"/>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<sst xmlns="http://schemas.openxmlformats.org/spreadsheetml/2006/main" count="180282" uniqueCount="39126">
  <si>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</si>
  <si>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</si>
  <si>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</si>
  <si>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</si>
  <si>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</si>
  <si>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</si>
  <si>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</si>
  <si>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</si>
  <si>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</si>
  <si>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</si>
  <si>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</si>
  <si>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</si>
  <si>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</si>
  <si>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</si>
  <si>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</si>
  <si>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</si>
  <si>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</si>
  <si>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</si>
  <si>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</si>
  <si>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</si>
  <si>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</si>
  <si>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</si>
  <si>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</si>
  <si>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</si>
  <si>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</si>
  <si>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</si>
  <si>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</si>
  <si>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</si>
  <si>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</si>
  <si>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</si>
  <si>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</si>
  <si>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</si>
  <si>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</si>
  <si>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</si>
  <si>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</si>
  <si>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</si>
  <si>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</si>
  <si>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</si>
  <si>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</si>
  <si>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</si>
  <si>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</si>
  <si>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</si>
  <si>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</si>
  <si>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</si>
  <si>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</si>
  <si>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</si>
  <si>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</si>
  <si>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</si>
  <si>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</si>
  <si>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</si>
  <si>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</si>
  <si>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</si>
  <si>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</si>
  <si>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</si>
  <si>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</si>
  <si>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</si>
  <si>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</si>
  <si>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</si>
  <si>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</si>
  <si>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</si>
  <si>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</si>
  <si>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</si>
  <si>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</si>
  <si>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</si>
  <si>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</si>
  <si>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</si>
  <si>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</si>
  <si>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</si>
  <si>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</si>
  <si>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</si>
  <si>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</si>
  <si>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</si>
  <si>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</si>
  <si>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</si>
  <si>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</si>
  <si>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</si>
  <si>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</si>
  <si>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</si>
  <si>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</si>
  <si>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</si>
  <si>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</si>
  <si>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</si>
  <si>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</si>
  <si>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</si>
  <si>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</si>
  <si>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</si>
  <si>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</si>
  <si>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</si>
  <si>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</si>
  <si>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</si>
  <si>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</si>
  <si>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</si>
  <si>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</si>
  <si>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</si>
  <si>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</si>
  <si>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</si>
  <si>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</si>
  <si>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</si>
  <si>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</si>
  <si>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</si>
  <si>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</si>
  <si>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</si>
  <si>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</si>
  <si>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</si>
  <si>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</si>
  <si>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</si>
  <si>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</si>
  <si>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</si>
  <si>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</si>
  <si>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</si>
  <si>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</si>
  <si>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</si>
  <si>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</si>
  <si>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</si>
  <si>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</si>
  <si>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</si>
  <si>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</si>
  <si>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</si>
  <si>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</si>
  <si>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</si>
  <si>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</si>
  <si>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</si>
  <si>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</si>
  <si>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</si>
  <si>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</si>
  <si>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</si>
  <si>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</si>
  <si>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</si>
  <si>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</si>
  <si>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</si>
  <si>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</si>
  <si>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</si>
  <si>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</si>
  <si>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</si>
  <si>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</si>
  <si>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</si>
  <si>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</si>
  <si>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</si>
  <si>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</si>
  <si>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</si>
  <si>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</si>
  <si>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</si>
  <si>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</si>
  <si>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</si>
  <si>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</si>
  <si>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</si>
  <si>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</si>
  <si>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</si>
  <si>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</si>
  <si>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</si>
  <si>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</si>
  <si>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</si>
  <si>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</si>
  <si>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</si>
  <si>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</si>
  <si>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</si>
  <si>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</si>
  <si>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</si>
  <si>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</si>
  <si>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</si>
  <si>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</si>
  <si>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</si>
  <si>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</si>
  <si>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</si>
  <si>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</si>
  <si>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</si>
  <si>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</si>
  <si>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</si>
  <si>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</si>
  <si>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</si>
  <si>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</si>
  <si>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</si>
  <si>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</si>
  <si>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</si>
  <si>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</si>
  <si>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</si>
  <si>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</si>
  <si>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</si>
  <si>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</si>
  <si>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</si>
  <si>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</si>
  <si>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</si>
  <si>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</si>
  <si>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</si>
  <si>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</si>
  <si>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</si>
  <si>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</si>
  <si>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</si>
  <si>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</si>
  <si>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</si>
  <si>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</si>
  <si>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</si>
  <si>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</si>
  <si>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</si>
  <si>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</si>
  <si>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</si>
  <si>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</si>
  <si>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</si>
  <si>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</si>
  <si>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</si>
  <si>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</si>
  <si>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</si>
  <si>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</si>
  <si>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</si>
  <si>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</si>
  <si>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</si>
  <si>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</si>
  <si>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</si>
  <si>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</si>
  <si>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</si>
  <si>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</si>
  <si>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</si>
  <si>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</si>
  <si>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</si>
  <si>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</si>
  <si>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</si>
  <si>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</si>
  <si>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</si>
  <si>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</si>
  <si>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</si>
  <si>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</si>
  <si>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</si>
  <si>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</si>
  <si>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</si>
  <si>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</si>
  <si>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</si>
  <si>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</si>
  <si>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</si>
  <si>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</si>
  <si>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</si>
  <si>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</si>
  <si>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</si>
  <si>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</si>
  <si>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</si>
  <si>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</si>
  <si>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</si>
  <si>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</si>
  <si>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</si>
  <si>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</si>
  <si>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</si>
  <si>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</si>
  <si>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</si>
  <si>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</si>
  <si>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</si>
  <si>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</si>
  <si>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</si>
  <si>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</si>
  <si>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</si>
  <si>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</si>
  <si>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</si>
  <si>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</si>
  <si>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</si>
  <si>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</si>
  <si>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</si>
  <si>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</si>
  <si>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</si>
  <si>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</si>
  <si>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</si>
  <si>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</si>
  <si>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</si>
  <si>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</si>
  <si>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</si>
  <si>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</si>
  <si>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</si>
  <si>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</si>
  <si>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</si>
  <si>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</si>
  <si>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</si>
  <si>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</si>
  <si>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</si>
  <si>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</si>
  <si>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</si>
  <si>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</si>
  <si>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</si>
  <si>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</si>
  <si>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</si>
  <si>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</si>
  <si>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</si>
  <si>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</si>
  <si>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</si>
  <si>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</si>
  <si>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</si>
  <si>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</si>
  <si>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</si>
  <si>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</si>
  <si>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</si>
  <si>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</si>
  <si>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</si>
  <si>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</si>
  <si>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</si>
  <si>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</si>
  <si>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</si>
  <si>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</si>
  <si>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</si>
  <si>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</si>
  <si>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</si>
  <si>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</si>
  <si>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</si>
  <si>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</si>
  <si>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</si>
  <si>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</si>
  <si>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</si>
  <si>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</si>
  <si>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</si>
  <si>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</si>
  <si>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</si>
  <si>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</si>
  <si>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</si>
  <si>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</si>
  <si>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</si>
  <si>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</si>
  <si>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</si>
  <si>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</si>
  <si>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</si>
  <si>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</si>
  <si>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</si>
  <si>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</si>
  <si>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</si>
  <si>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</si>
  <si>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</si>
  <si>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</si>
  <si>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</si>
  <si>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</si>
  <si>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</si>
  <si>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</si>
  <si>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</si>
  <si>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</si>
  <si>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</si>
  <si>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</si>
  <si>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</si>
  <si>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</si>
  <si>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</si>
  <si>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</si>
  <si>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</si>
  <si>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</si>
  <si>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</si>
  <si>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</si>
  <si>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</si>
  <si>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</si>
  <si>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</si>
  <si>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</si>
  <si>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</si>
  <si>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</si>
  <si>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</si>
  <si>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</si>
  <si>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</si>
  <si>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</si>
  <si>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</si>
  <si>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</si>
  <si>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</si>
  <si>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</si>
  <si>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</si>
  <si>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</si>
  <si>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</si>
  <si>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</si>
  <si>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</si>
  <si>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</si>
  <si>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</si>
  <si>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</si>
  <si>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</si>
  <si>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</si>
  <si>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</si>
  <si>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</si>
  <si>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</si>
  <si>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</si>
  <si>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</si>
  <si>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</si>
  <si>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</si>
  <si>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</si>
  <si>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</si>
  <si>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</si>
  <si>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</si>
  <si>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</si>
  <si>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</si>
  <si>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</si>
  <si>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</si>
  <si>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</si>
  <si>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</si>
  <si>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</si>
  <si>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</si>
  <si>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</si>
  <si>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</si>
  <si>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</si>
  <si>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</si>
  <si>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</si>
  <si>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</si>
  <si>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</si>
  <si>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</si>
  <si>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</si>
  <si>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</si>
  <si>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</si>
  <si>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</si>
  <si>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</si>
  <si>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</si>
  <si>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</si>
  <si>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</si>
  <si>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</si>
  <si>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</si>
  <si>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</si>
  <si>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</si>
  <si>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</si>
  <si>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</si>
  <si>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</si>
  <si>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</si>
  <si>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</si>
  <si>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</si>
  <si>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</si>
  <si>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</si>
  <si>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</si>
  <si>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</si>
  <si>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</si>
  <si>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</si>
  <si>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</si>
  <si>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</si>
  <si>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</si>
  <si>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</si>
  <si>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</si>
  <si>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</si>
  <si>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</si>
  <si>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</si>
  <si>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</si>
  <si>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</si>
  <si>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</si>
  <si>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</si>
  <si>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</si>
  <si>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</si>
  <si>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</si>
  <si>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</si>
  <si>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</si>
  <si>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</si>
  <si>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</si>
  <si>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</si>
  <si>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</si>
  <si>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</si>
  <si>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</si>
  <si>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</si>
  <si>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</si>
  <si>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</si>
  <si>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</si>
  <si>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</si>
  <si>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</si>
  <si>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</si>
  <si>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</si>
  <si>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</si>
  <si>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</si>
  <si>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</si>
  <si>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</si>
  <si>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</si>
  <si>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</si>
  <si>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</si>
  <si>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</si>
  <si>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</si>
  <si>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</si>
  <si>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</si>
  <si>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</si>
  <si>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</si>
  <si>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</si>
  <si>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</si>
  <si>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</si>
  <si>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</si>
  <si>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</si>
  <si>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</si>
  <si>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</si>
  <si>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</si>
  <si>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</si>
  <si>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</si>
  <si>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</si>
  <si>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</si>
  <si>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</si>
  <si>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</si>
  <si>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</si>
  <si>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</si>
  <si>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</si>
  <si>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</si>
  <si>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</si>
  <si>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</si>
  <si>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</si>
  <si>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</si>
  <si>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</si>
  <si>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</si>
  <si>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</si>
  <si>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</si>
  <si>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</si>
  <si>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</si>
  <si>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</si>
  <si>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</si>
  <si>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</si>
  <si>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</si>
  <si>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</si>
  <si>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</si>
  <si>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</si>
  <si>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</si>
  <si>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</si>
  <si>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</si>
  <si>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</si>
  <si>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</si>
  <si>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</si>
  <si>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</si>
  <si>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</si>
  <si>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</si>
  <si>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</si>
  <si>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</si>
  <si>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</si>
  <si>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</si>
  <si>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</si>
  <si>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</si>
  <si>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</si>
  <si>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</si>
  <si>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</si>
  <si>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</si>
  <si>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</si>
  <si>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</si>
  <si>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</si>
  <si>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</si>
  <si>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</si>
  <si>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</si>
  <si>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</si>
  <si>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</si>
  <si>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</si>
  <si>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</si>
  <si>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</si>
  <si>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</si>
  <si>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</si>
  <si>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</si>
  <si>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</si>
  <si>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</si>
  <si>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</si>
  <si>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</si>
  <si>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</si>
  <si>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</si>
  <si>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</si>
  <si>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</si>
  <si>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</si>
  <si>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</si>
  <si>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</si>
  <si>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</si>
  <si>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</si>
  <si>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</si>
  <si>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</si>
  <si>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</si>
  <si>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</si>
  <si>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</si>
  <si>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</si>
  <si>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</si>
  <si>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</si>
  <si>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</si>
  <si>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</si>
  <si>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</si>
  <si>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</si>
  <si>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</si>
  <si>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</si>
  <si>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</si>
  <si>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</si>
  <si>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</si>
  <si>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</si>
  <si>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</si>
  <si>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</si>
  <si>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</si>
  <si>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</si>
  <si>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</si>
  <si>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</si>
  <si>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</si>
  <si>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</si>
  <si>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</si>
  <si>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</si>
  <si>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</si>
  <si>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</si>
  <si>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</si>
  <si>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</si>
  <si>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</si>
  <si>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</si>
  <si>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</si>
  <si>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</si>
  <si>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</si>
  <si>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</si>
  <si>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</si>
  <si>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</si>
  <si>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</si>
  <si>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</si>
  <si>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</si>
  <si>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</si>
  <si>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</si>
  <si>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</si>
  <si>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</si>
  <si>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</si>
  <si>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</si>
  <si>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</si>
  <si>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</si>
  <si>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</si>
  <si>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</si>
  <si>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</si>
  <si>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</si>
  <si>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</si>
  <si>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</si>
  <si>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</si>
  <si>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</si>
  <si>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</si>
  <si>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</si>
  <si>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</si>
  <si>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</si>
  <si>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</si>
  <si>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</si>
  <si>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</si>
  <si>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</si>
  <si>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</si>
  <si>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</si>
  <si>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</si>
  <si>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</si>
  <si>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</si>
  <si>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</si>
  <si>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</si>
  <si>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</si>
  <si>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</si>
  <si>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</si>
  <si>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</si>
  <si>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</si>
  <si>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</si>
  <si>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</si>
  <si>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</si>
  <si>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</si>
  <si>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</si>
  <si>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</si>
  <si>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</si>
  <si>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</si>
  <si>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</si>
  <si>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</si>
  <si>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</si>
  <si>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</si>
  <si>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</si>
  <si>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</si>
  <si>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</si>
  <si>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</si>
  <si>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</si>
  <si>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</si>
  <si>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</si>
  <si>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</si>
  <si>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</si>
  <si>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</si>
  <si>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</si>
  <si>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</si>
  <si>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</si>
  <si>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</si>
  <si>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</si>
  <si>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</si>
  <si>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</si>
  <si>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</si>
  <si>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</si>
  <si>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</si>
  <si>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</si>
  <si>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</si>
  <si>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</si>
  <si>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</si>
  <si>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</si>
  <si>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</si>
  <si>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</si>
  <si>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</si>
  <si>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</si>
  <si>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</si>
  <si>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</si>
  <si>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</si>
  <si>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</si>
  <si>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</si>
  <si>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</si>
  <si>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</si>
  <si>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</si>
  <si>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</si>
  <si>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</si>
  <si>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</si>
  <si>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</si>
  <si>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</si>
  <si>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</si>
  <si>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</si>
  <si>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</si>
  <si>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</si>
  <si>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</si>
  <si>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</si>
  <si>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</si>
  <si>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</si>
  <si>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</si>
  <si>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</si>
  <si>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</si>
  <si>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</si>
  <si>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</si>
  <si>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</si>
  <si>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</si>
  <si>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</si>
  <si>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</si>
  <si>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</si>
  <si>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</si>
  <si>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</si>
  <si>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</si>
  <si>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</si>
  <si>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</si>
  <si>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</si>
  <si>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</si>
  <si>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</si>
  <si>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</si>
  <si>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</si>
  <si>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</si>
  <si>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</si>
  <si>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</si>
  <si>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</si>
  <si>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</si>
  <si>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</si>
  <si>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</si>
  <si>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</si>
  <si>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</si>
  <si>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</si>
  <si>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</si>
  <si>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</si>
  <si>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</si>
  <si>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</si>
  <si>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</si>
  <si>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</si>
  <si>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</si>
  <si>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</si>
  <si>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</si>
  <si>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</si>
  <si>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</si>
  <si>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</si>
  <si>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</si>
  <si>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</si>
  <si>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</si>
  <si>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</si>
  <si>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</si>
  <si>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</si>
  <si>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</si>
  <si>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</si>
  <si>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</si>
  <si>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</si>
  <si>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</si>
  <si>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</si>
  <si>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</si>
  <si>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</si>
  <si>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</si>
  <si>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</si>
  <si>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</si>
  <si>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</si>
  <si>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</si>
  <si>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</si>
  <si>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</si>
  <si>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</si>
  <si>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</si>
  <si>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</si>
  <si>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</si>
  <si>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</si>
  <si>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</si>
  <si>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</si>
  <si>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</si>
  <si>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</si>
  <si>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</si>
  <si>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</si>
  <si>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</si>
  <si>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</si>
  <si>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</si>
  <si>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</si>
  <si>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</si>
  <si>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</si>
  <si>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</si>
  <si>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</si>
  <si>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</si>
  <si>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</si>
  <si>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</si>
  <si>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</si>
  <si>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</si>
  <si>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</si>
  <si>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</si>
  <si>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</si>
  <si>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</si>
  <si>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</si>
  <si>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</si>
  <si>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</si>
  <si>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</si>
  <si>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</si>
  <si>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</si>
  <si>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</si>
  <si>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</si>
  <si>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</si>
  <si>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</si>
  <si>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</si>
  <si>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</si>
  <si>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</si>
  <si>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</si>
  <si>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</si>
  <si>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</si>
  <si>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</si>
  <si>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</si>
  <si>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</si>
  <si>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</si>
  <si>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</si>
  <si>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</si>
  <si>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</si>
  <si>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</si>
  <si>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</si>
  <si>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</si>
  <si>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</si>
  <si>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</si>
  <si>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</si>
  <si>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</si>
  <si>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</si>
  <si>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</si>
  <si>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</si>
  <si>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</si>
  <si>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</si>
  <si>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</si>
  <si>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</si>
  <si>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</si>
  <si>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</si>
  <si>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</si>
  <si>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</si>
  <si>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</si>
  <si>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</si>
  <si>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</si>
  <si>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</si>
  <si>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</si>
  <si>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</si>
  <si>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</si>
  <si>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</si>
  <si>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</si>
  <si>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</si>
  <si>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</si>
  <si>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</si>
  <si>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</si>
  <si>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</si>
  <si>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</si>
  <si>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</si>
  <si>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</si>
  <si>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</si>
  <si>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</si>
  <si>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</si>
  <si>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</si>
  <si>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</si>
  <si>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</si>
  <si>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</si>
  <si>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</si>
  <si>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</si>
  <si>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</si>
  <si>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</si>
  <si>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</si>
  <si>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</si>
  <si>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</si>
  <si>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</si>
  <si>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</si>
  <si>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</si>
  <si>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</si>
  <si>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</si>
  <si>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</si>
  <si>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</si>
  <si>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</si>
  <si>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</si>
  <si>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</si>
  <si>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</si>
  <si>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</si>
  <si>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</si>
  <si>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</si>
  <si>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</si>
  <si>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</si>
  <si>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</si>
  <si>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</si>
  <si>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</si>
  <si>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</si>
  <si>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</si>
  <si>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</si>
  <si>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</si>
  <si>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</si>
  <si>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</si>
  <si>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</si>
  <si>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</si>
  <si>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</si>
  <si>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</si>
  <si>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</si>
  <si>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</si>
  <si>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</si>
  <si>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</si>
  <si>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</si>
  <si>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</si>
  <si>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</si>
  <si>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</si>
  <si>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</si>
  <si>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</si>
  <si>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</si>
  <si>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</si>
  <si>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</si>
  <si>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</si>
  <si>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</si>
  <si>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</si>
  <si>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</si>
  <si>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</si>
  <si>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</si>
  <si>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</si>
  <si>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</si>
  <si>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</si>
  <si>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</si>
  <si>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</si>
  <si>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</si>
  <si>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</si>
  <si>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</si>
  <si>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</si>
  <si>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</si>
  <si>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</si>
  <si>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</si>
  <si>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</si>
  <si>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</si>
  <si>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</si>
  <si>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</si>
  <si>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</si>
  <si>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</si>
  <si>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</si>
  <si>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</si>
  <si>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</si>
  <si>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</si>
  <si>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</si>
  <si>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</si>
  <si>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</si>
  <si>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</si>
  <si>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</si>
  <si>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</si>
  <si>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</si>
  <si>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</si>
  <si>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</si>
  <si>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</si>
  <si>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</si>
  <si>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</si>
  <si>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</si>
  <si>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</si>
  <si>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</si>
  <si>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</si>
  <si>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</si>
  <si>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</si>
  <si>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</si>
  <si>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</si>
  <si>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</si>
  <si>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</si>
  <si>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</si>
  <si>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</si>
  <si>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</si>
  <si>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</si>
  <si>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</si>
  <si>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</si>
  <si>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</si>
  <si>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</si>
  <si>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</si>
  <si>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</si>
  <si>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</si>
  <si>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</si>
  <si>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</si>
  <si>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</si>
  <si>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</si>
  <si>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</si>
  <si>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</si>
  <si>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</si>
  <si>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</si>
  <si>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</si>
  <si>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</si>
  <si>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</si>
  <si>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</si>
  <si>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</si>
  <si>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</si>
  <si>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</si>
  <si>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</si>
  <si>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</si>
  <si>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</si>
  <si>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</si>
  <si>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</si>
  <si>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</si>
  <si>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</si>
  <si>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</si>
  <si>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</si>
  <si>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</si>
  <si>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</si>
  <si>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</si>
  <si>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</si>
  <si>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</si>
  <si>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</si>
  <si>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</si>
  <si>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</si>
  <si>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</si>
  <si>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</si>
  <si>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</si>
  <si>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</si>
  <si>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</si>
  <si>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</si>
  <si>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</si>
  <si>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</si>
  <si>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</si>
  <si>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</si>
  <si>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</si>
  <si>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</si>
  <si>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</si>
  <si>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</si>
  <si>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</si>
  <si>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</si>
  <si>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</si>
  <si>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</si>
  <si>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</si>
  <si>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</si>
  <si>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</si>
  <si>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</si>
  <si>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</si>
  <si>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</si>
  <si>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</si>
  <si>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</si>
  <si>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</si>
  <si>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</si>
  <si>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</si>
  <si>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</si>
  <si>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</si>
  <si>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</si>
  <si>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</si>
  <si>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</si>
  <si>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</si>
  <si>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</si>
  <si>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</si>
  <si>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</si>
  <si>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</si>
  <si>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</si>
  <si>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</si>
  <si>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</si>
  <si>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</si>
  <si>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</si>
  <si>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</si>
  <si>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</si>
  <si>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</si>
  <si>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</si>
  <si>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</si>
  <si>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</si>
  <si>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</si>
  <si>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</si>
  <si>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</si>
  <si>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</si>
  <si>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</si>
  <si>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</si>
  <si>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</si>
  <si>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</si>
  <si>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</si>
  <si>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</si>
  <si>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</si>
  <si>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</si>
  <si>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</si>
  <si>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</si>
  <si>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</si>
  <si>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</si>
  <si>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</si>
  <si>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</si>
  <si>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</si>
  <si>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</si>
  <si>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</si>
  <si>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</si>
  <si>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</si>
  <si>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</si>
  <si>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</si>
  <si>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</si>
  <si>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</si>
  <si>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</si>
  <si>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</si>
  <si>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</si>
  <si>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</si>
  <si>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</si>
  <si>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</si>
  <si>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</si>
  <si>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</si>
  <si>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</si>
  <si>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</si>
  <si>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</si>
  <si>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</si>
  <si>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</si>
  <si>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</si>
  <si>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</si>
  <si>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</si>
  <si>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</si>
  <si>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</si>
  <si>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</si>
  <si>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</si>
  <si>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</si>
  <si>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</si>
  <si>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</si>
  <si>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</si>
  <si>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</si>
  <si>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</si>
  <si>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</si>
  <si>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</si>
  <si>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</si>
  <si>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</si>
  <si>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</si>
  <si>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</si>
  <si>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</si>
  <si>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</si>
  <si>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</si>
  <si>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</si>
  <si>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</si>
  <si>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</si>
  <si>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</si>
  <si>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</si>
  <si>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</si>
  <si>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</si>
  <si>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</si>
  <si>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</si>
  <si>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</si>
  <si>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</si>
  <si>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</si>
  <si>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</si>
  <si>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</si>
  <si>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</si>
  <si>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</si>
  <si>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</si>
  <si>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</si>
  <si>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</si>
  <si>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</si>
  <si>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</si>
  <si>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</si>
  <si>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</si>
  <si>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</si>
  <si>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</si>
  <si>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</si>
  <si>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</si>
  <si>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</si>
  <si>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</si>
  <si>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</si>
  <si>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</si>
  <si>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</si>
  <si>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</si>
  <si>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</si>
  <si>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</si>
  <si>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</si>
  <si>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</si>
  <si>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</si>
  <si>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</si>
  <si>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</si>
  <si>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</si>
  <si>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</si>
  <si>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</si>
  <si>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</si>
  <si>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</si>
  <si>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</si>
  <si>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</si>
  <si>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</si>
  <si>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</si>
  <si>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</si>
  <si>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</si>
  <si>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</si>
  <si>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</si>
  <si>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</si>
  <si>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</si>
  <si>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</si>
  <si>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</si>
  <si>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</si>
  <si>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</si>
  <si>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</si>
  <si>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</si>
  <si>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</si>
  <si>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</si>
  <si>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</si>
  <si>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</si>
  <si>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</si>
  <si>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</si>
  <si>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</si>
  <si>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</si>
  <si>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</si>
  <si>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</si>
  <si>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</si>
  <si>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</si>
  <si>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</si>
  <si>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</si>
  <si>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</si>
  <si>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</si>
  <si>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</si>
  <si>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</si>
  <si>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</si>
  <si>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</si>
  <si>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</si>
  <si>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</si>
  <si>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</si>
  <si>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</si>
  <si>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</si>
  <si>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</si>
  <si>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</si>
  <si>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</si>
  <si>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</si>
  <si>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</si>
  <si>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</si>
  <si>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</si>
  <si>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</si>
  <si>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</si>
  <si>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</si>
  <si>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</si>
  <si>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</si>
  <si>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</si>
  <si>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</si>
  <si>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</si>
  <si>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</si>
  <si>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</si>
  <si>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</si>
  <si>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</si>
  <si>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</si>
  <si>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</si>
  <si>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</si>
  <si>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</si>
  <si>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</si>
  <si>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</si>
  <si>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</si>
  <si>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</si>
  <si>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</si>
  <si>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</si>
  <si>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</si>
  <si>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</si>
  <si>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</si>
  <si>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</si>
  <si>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</si>
  <si>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</si>
  <si>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</si>
  <si>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</si>
  <si>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</si>
  <si>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</si>
  <si>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</si>
  <si>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</si>
  <si>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</si>
  <si>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</si>
  <si>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</si>
  <si>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</si>
  <si>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</si>
  <si>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</si>
  <si>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</si>
  <si>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</si>
  <si>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</si>
  <si>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</si>
  <si>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</si>
  <si>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</si>
  <si>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</si>
  <si>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</si>
  <si>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</si>
  <si>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</si>
  <si>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</si>
  <si>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</si>
  <si>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</si>
  <si>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</si>
  <si>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</si>
  <si>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</si>
  <si>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</si>
  <si>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</si>
  <si>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</si>
  <si>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</si>
  <si>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</si>
  <si>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</si>
  <si>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</si>
  <si>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</si>
  <si>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</si>
  <si>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</si>
  <si>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</si>
  <si>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</si>
  <si>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</si>
  <si>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</si>
  <si>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</si>
  <si>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</si>
  <si>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</si>
  <si>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</si>
  <si>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</si>
  <si>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</si>
  <si>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</si>
  <si>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</si>
  <si>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</si>
  <si>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</si>
  <si>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</si>
  <si>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</si>
  <si>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</si>
  <si>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</si>
  <si>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</si>
  <si>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</si>
  <si>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</si>
  <si>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</si>
  <si>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</si>
  <si>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</si>
  <si>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</si>
  <si>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</si>
  <si>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</si>
  <si>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</si>
  <si>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</si>
  <si>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</si>
  <si>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</si>
  <si>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</si>
  <si>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</si>
  <si>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</si>
  <si>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</si>
  <si>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</si>
  <si>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</si>
  <si>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</si>
  <si>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</si>
  <si>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</si>
  <si>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</si>
  <si>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</si>
  <si>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</si>
  <si>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</si>
  <si>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</si>
  <si>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</si>
  <si>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</si>
  <si>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</si>
  <si>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</si>
  <si>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</si>
  <si>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</si>
  <si>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</si>
  <si>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</si>
  <si>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</si>
  <si>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</si>
  <si>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</si>
  <si>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</si>
  <si>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</si>
  <si>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</si>
  <si>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</si>
  <si>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</si>
  <si>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</si>
  <si>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</si>
  <si>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</si>
  <si>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</si>
  <si>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</si>
  <si>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</si>
  <si>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</si>
  <si>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</si>
  <si>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</si>
  <si>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</si>
  <si>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</si>
  <si>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</si>
  <si>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</si>
  <si>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</si>
  <si>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</si>
  <si>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</si>
  <si>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</si>
  <si>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</si>
  <si>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</si>
  <si>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</si>
  <si>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</si>
  <si>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</si>
  <si>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</si>
  <si>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</si>
  <si>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</si>
  <si>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</si>
  <si>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</si>
  <si>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</si>
  <si>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</si>
  <si>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</si>
  <si>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</si>
  <si>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</si>
  <si>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</si>
  <si>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</si>
  <si>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</si>
  <si>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</si>
  <si>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</si>
  <si>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</si>
  <si>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</si>
  <si>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</si>
  <si>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</si>
  <si>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</si>
  <si>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</si>
  <si>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</si>
  <si>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</si>
  <si>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</si>
  <si>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</si>
  <si>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</si>
  <si>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</si>
  <si>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</si>
  <si>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</si>
  <si>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</si>
  <si>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</si>
  <si>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</si>
  <si>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</si>
  <si>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</si>
  <si>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</si>
  <si>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</si>
  <si>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</si>
  <si>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</si>
  <si>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</si>
  <si>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</si>
  <si>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</si>
  <si>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</si>
  <si>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</si>
  <si>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</si>
  <si>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</si>
  <si>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</si>
  <si>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</si>
  <si>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</si>
  <si>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</si>
  <si>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</si>
  <si>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</si>
  <si>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</si>
  <si>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</si>
  <si>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</si>
  <si>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</si>
  <si>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</si>
  <si>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</si>
  <si>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</si>
  <si>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</si>
  <si>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</si>
  <si>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</si>
  <si>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</si>
  <si>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</si>
  <si>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</si>
  <si>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</si>
  <si>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</si>
  <si>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</si>
  <si>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</si>
  <si>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</si>
  <si>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</si>
  <si>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</si>
  <si>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</si>
  <si>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</si>
  <si>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</si>
  <si>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</si>
  <si>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</si>
  <si>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</si>
  <si>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</si>
  <si>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</si>
  <si>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</si>
  <si>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</si>
  <si>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</si>
  <si>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</si>
  <si>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</si>
  <si>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</si>
  <si>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</si>
  <si>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</si>
  <si>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</si>
  <si>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</si>
  <si>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</si>
  <si>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</si>
  <si>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</si>
  <si>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</si>
  <si>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</si>
  <si>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</si>
  <si>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</si>
  <si>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</si>
  <si>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</si>
  <si>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</si>
  <si>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</si>
  <si>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</si>
  <si>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</si>
  <si>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</si>
  <si>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</si>
  <si>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</si>
  <si>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</si>
  <si>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</si>
  <si>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</si>
  <si>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</si>
  <si>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</si>
  <si>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</si>
  <si>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</si>
  <si>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</si>
  <si>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</si>
  <si>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</si>
  <si>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</si>
  <si>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</si>
  <si>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</si>
  <si>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</si>
  <si>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</si>
  <si>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</si>
  <si>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</si>
  <si>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</si>
  <si>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</si>
  <si>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</si>
  <si>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</si>
  <si>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</si>
  <si>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</si>
  <si>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</si>
  <si>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</si>
  <si>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</si>
  <si>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</si>
  <si>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</si>
  <si>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</si>
  <si>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</si>
  <si>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</si>
  <si>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</si>
  <si>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</si>
  <si>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</si>
  <si>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</si>
  <si>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</si>
  <si>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</si>
  <si>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</si>
  <si>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</si>
  <si>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</si>
  <si>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</si>
  <si>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</si>
  <si>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</si>
  <si>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</si>
  <si>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</si>
  <si>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</si>
  <si>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</si>
  <si>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</si>
  <si>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</si>
  <si>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</si>
  <si>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</si>
  <si>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</si>
  <si>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</si>
  <si>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</si>
  <si>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</si>
  <si>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</si>
  <si>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</si>
  <si>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</si>
  <si>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</si>
  <si>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</si>
  <si>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</si>
  <si>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</si>
  <si>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</si>
  <si>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</si>
  <si>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</si>
  <si>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</si>
  <si>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</si>
  <si>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</si>
  <si>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</si>
  <si>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</si>
  <si>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</si>
  <si>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</si>
  <si>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</si>
  <si>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</si>
  <si>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</si>
  <si>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</si>
  <si>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</si>
  <si>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</si>
  <si>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</si>
  <si>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</si>
  <si>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</si>
  <si>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</si>
  <si>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</si>
  <si>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</si>
  <si>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</si>
  <si>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</si>
  <si>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</si>
  <si>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</si>
  <si>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</si>
  <si>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</si>
  <si>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</si>
  <si>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</si>
  <si>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</si>
  <si>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</si>
  <si>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</si>
  <si>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</si>
  <si>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</si>
  <si>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</si>
  <si>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</si>
  <si>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</si>
  <si>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</si>
  <si>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</si>
  <si>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</si>
  <si>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</si>
  <si>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</si>
  <si>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</si>
  <si>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</si>
  <si>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</si>
  <si>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</si>
  <si>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</si>
  <si>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</si>
  <si>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</si>
  <si>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</si>
  <si>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</si>
  <si>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</si>
  <si>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</si>
  <si>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</si>
  <si>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</si>
  <si>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</si>
  <si>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</si>
  <si>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</si>
  <si>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</si>
  <si>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</si>
  <si>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</si>
  <si>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</si>
  <si>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</si>
  <si>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</si>
  <si>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</si>
  <si>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</si>
  <si>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</si>
  <si>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</si>
  <si>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</si>
  <si>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</si>
  <si>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</si>
  <si>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</si>
  <si>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</si>
  <si>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</si>
  <si>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</si>
  <si>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</si>
  <si>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</si>
  <si>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</si>
  <si>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</si>
  <si>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</si>
  <si>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</si>
  <si>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</si>
  <si>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</si>
  <si>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</si>
  <si>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</si>
  <si>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</si>
  <si>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</si>
  <si>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</si>
  <si>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</si>
  <si>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</si>
  <si>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</si>
  <si>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</si>
  <si>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</si>
  <si>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</si>
  <si>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</si>
  <si>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</si>
  <si>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</si>
  <si>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</si>
  <si>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</si>
  <si>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</si>
  <si>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</si>
  <si>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</si>
  <si>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</si>
  <si>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</si>
  <si>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</si>
  <si>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</si>
  <si>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</si>
  <si>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</si>
  <si>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</si>
  <si>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</si>
  <si>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</si>
  <si>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</si>
  <si>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</si>
  <si>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</si>
  <si>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</si>
  <si>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</si>
  <si>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</si>
  <si>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</si>
  <si>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</si>
  <si>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</si>
  <si>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</si>
  <si>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</si>
  <si>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</si>
  <si>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</si>
  <si>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</si>
  <si>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</si>
  <si>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</si>
  <si>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</si>
  <si>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</si>
  <si>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</si>
  <si>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</si>
  <si>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</si>
  <si>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</si>
  <si>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</si>
  <si>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</si>
  <si>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</si>
  <si>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</si>
  <si>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</si>
  <si>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</si>
  <si>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</si>
  <si>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</si>
  <si>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</si>
  <si>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</si>
  <si>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</si>
  <si>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</si>
  <si>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</si>
  <si>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</si>
  <si>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</si>
  <si>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</si>
  <si>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</si>
  <si>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</si>
  <si>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</si>
  <si>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</si>
  <si>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</si>
  <si>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</si>
  <si>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</si>
  <si>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</si>
  <si>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</si>
  <si>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</si>
  <si>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</si>
  <si>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</si>
  <si>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</si>
  <si>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</si>
  <si>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</si>
  <si>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</si>
  <si>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</si>
  <si>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</si>
  <si>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</si>
  <si>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</si>
  <si>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</si>
  <si>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</si>
  <si>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</si>
  <si>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</si>
  <si>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</si>
  <si>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</si>
  <si>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</si>
  <si>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</si>
  <si>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</si>
  <si>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</si>
  <si>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</si>
  <si>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</si>
  <si>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</si>
  <si>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</si>
  <si>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</si>
  <si>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</si>
  <si>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</si>
  <si>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</si>
  <si>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</si>
  <si>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</si>
  <si>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</si>
  <si>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</si>
  <si>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</si>
  <si>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</si>
  <si>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</si>
  <si>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</si>
  <si>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</si>
  <si>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</si>
  <si>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</si>
  <si>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</si>
  <si>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</si>
  <si>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</si>
  <si>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</si>
  <si>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</si>
  <si>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</si>
  <si>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</si>
  <si>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</si>
  <si>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</si>
  <si>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</si>
  <si>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</si>
  <si>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</si>
  <si>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</si>
  <si>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</si>
  <si>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</si>
  <si>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</si>
  <si>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</si>
  <si>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</si>
  <si>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</si>
  <si>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</si>
  <si>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</si>
  <si>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</si>
  <si>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</si>
  <si>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</si>
  <si>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</si>
  <si>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</si>
  <si>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</si>
  <si>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</si>
  <si>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</si>
  <si>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</si>
  <si>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</si>
  <si>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</si>
  <si>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</si>
  <si>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</si>
  <si>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</si>
  <si>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</si>
  <si>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</si>
  <si>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</si>
  <si>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</si>
  <si>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</si>
  <si>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</si>
  <si>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</si>
  <si>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</si>
  <si>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</si>
  <si>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</si>
  <si>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</si>
  <si>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</si>
  <si>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</si>
  <si>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</si>
  <si>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</si>
  <si>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</si>
  <si>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</si>
  <si>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</si>
  <si>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</si>
  <si>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</si>
  <si>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</si>
  <si>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</si>
  <si>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</si>
  <si>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</si>
  <si>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</si>
  <si>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</si>
  <si>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</si>
  <si>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</si>
  <si>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</si>
  <si>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</si>
  <si>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</si>
  <si>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</si>
  <si>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</si>
  <si>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</si>
  <si>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</si>
  <si>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</si>
  <si>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</si>
  <si>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</si>
  <si>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</si>
  <si>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</si>
  <si>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</si>
  <si>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</si>
  <si>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</si>
  <si>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</si>
  <si>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</si>
  <si>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</si>
  <si>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</si>
  <si>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</si>
  <si>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</si>
  <si>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</si>
  <si>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</si>
  <si>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</si>
  <si>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</si>
  <si>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</si>
  <si>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</si>
  <si>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</si>
  <si>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</si>
  <si>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</si>
  <si>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</si>
  <si>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</si>
  <si>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</si>
  <si>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</si>
  <si>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</si>
  <si>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</si>
  <si>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</si>
  <si>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</si>
  <si>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</si>
  <si>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</si>
  <si>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</si>
  <si>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</si>
  <si>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</si>
  <si>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</si>
  <si>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</si>
  <si>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</si>
  <si>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</si>
  <si>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</si>
  <si>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</si>
  <si>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</si>
  <si>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</si>
  <si>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</si>
  <si>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</si>
  <si>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</si>
  <si>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</si>
  <si>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</si>
  <si>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</si>
  <si>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</si>
  <si>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</si>
  <si>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</si>
  <si>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</si>
  <si>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</si>
  <si>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</si>
  <si>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</si>
  <si>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</si>
  <si>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</si>
  <si>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</si>
  <si>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</si>
  <si>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</si>
  <si>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</si>
  <si>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</si>
  <si>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</si>
  <si>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</si>
  <si>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</si>
  <si>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</si>
  <si>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</si>
  <si>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</si>
  <si>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</si>
  <si>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</si>
  <si>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</si>
  <si>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</si>
  <si>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</si>
  <si>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</si>
  <si>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</si>
  <si>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</si>
  <si>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</si>
  <si>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</si>
  <si>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</si>
  <si>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</si>
  <si>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</si>
  <si>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</si>
  <si>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</si>
  <si>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</si>
  <si>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</si>
  <si>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</si>
  <si>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</si>
  <si>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</si>
  <si>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</si>
  <si>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</si>
  <si>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</si>
  <si>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</si>
  <si>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</si>
  <si>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</si>
  <si>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</si>
  <si>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</si>
  <si>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</si>
  <si>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</si>
  <si>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</si>
  <si>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</si>
  <si>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</si>
  <si>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</si>
  <si>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</si>
  <si>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</si>
  <si>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</si>
  <si>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</si>
  <si>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</si>
  <si>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</si>
  <si>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</si>
  <si>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</si>
  <si>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</si>
  <si>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</si>
  <si>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</si>
  <si>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</si>
  <si>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</si>
  <si>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</si>
  <si>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</si>
  <si>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</si>
  <si>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</si>
  <si>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</si>
  <si>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</si>
  <si>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</si>
  <si>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</si>
  <si>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</si>
  <si>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</si>
  <si>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</si>
  <si>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</si>
  <si>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</si>
  <si>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</si>
  <si>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</si>
  <si>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</si>
  <si>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</si>
  <si>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</si>
  <si>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</si>
  <si>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</si>
  <si>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</si>
  <si>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</si>
  <si>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</si>
  <si>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</si>
  <si>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</si>
  <si>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</si>
  <si>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</si>
  <si>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</si>
  <si>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</si>
  <si>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</si>
  <si>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</si>
  <si>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</si>
  <si>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</si>
  <si>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</si>
  <si>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</si>
  <si>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</si>
  <si>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</si>
  <si>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</si>
  <si>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</si>
  <si>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</si>
  <si>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</si>
  <si>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</si>
  <si>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</si>
  <si>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</si>
  <si>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</si>
  <si>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</si>
  <si>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</si>
  <si>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</si>
  <si>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</si>
  <si>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</si>
  <si>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</si>
  <si>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</si>
  <si>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</si>
  <si>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</si>
  <si>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</si>
  <si>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</si>
  <si>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</si>
  <si>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</si>
  <si>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</si>
  <si>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</si>
  <si>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</si>
  <si>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</si>
  <si>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</si>
  <si>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</si>
  <si>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</si>
  <si>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</si>
  <si>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</si>
  <si>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</si>
  <si>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</si>
  <si>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</si>
  <si>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</si>
  <si>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</si>
  <si>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</si>
  <si>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</si>
  <si>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</si>
  <si>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</si>
  <si>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</si>
  <si>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</si>
  <si>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</si>
  <si>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</si>
  <si>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</si>
  <si>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</si>
  <si>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</si>
  <si>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</si>
  <si>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</si>
  <si>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</si>
  <si>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</si>
  <si>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</si>
  <si>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</si>
  <si>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</si>
  <si>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</si>
  <si>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</si>
  <si>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</si>
  <si>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</si>
  <si>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</si>
  <si>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</si>
  <si>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</si>
  <si>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</si>
  <si>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</si>
  <si>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</si>
  <si>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</si>
  <si>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</si>
  <si>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</si>
  <si>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</si>
  <si>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</si>
  <si>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</si>
  <si>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</si>
  <si>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</si>
  <si>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</si>
  <si>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</si>
  <si>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</si>
  <si>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</si>
  <si>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</si>
  <si>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</si>
  <si>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</si>
  <si>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</si>
  <si>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</si>
  <si>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</si>
  <si>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</si>
  <si>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</si>
  <si>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</si>
  <si>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</si>
  <si>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</si>
  <si>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</si>
  <si>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</si>
  <si>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</si>
  <si>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</si>
  <si>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</si>
  <si>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</si>
  <si>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</si>
  <si>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</si>
  <si>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</si>
  <si>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</si>
  <si>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</si>
  <si>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</si>
  <si>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</si>
  <si>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</si>
  <si>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</si>
  <si>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</si>
  <si>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</si>
  <si>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</si>
  <si>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</si>
  <si>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</si>
  <si>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</si>
  <si>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</si>
  <si>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</si>
  <si>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</si>
  <si>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</si>
  <si>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</si>
  <si>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</si>
  <si>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</si>
  <si>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</si>
  <si>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</si>
  <si>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</si>
  <si>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</si>
  <si>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</si>
  <si>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</si>
  <si>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</si>
  <si>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</si>
  <si>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</si>
  <si>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</si>
  <si>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</si>
  <si>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</si>
  <si>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</si>
  <si>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</si>
  <si>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</si>
  <si>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</si>
  <si>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</si>
  <si>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</si>
  <si>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</si>
  <si>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</si>
  <si>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</si>
  <si>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</si>
  <si>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</si>
  <si>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</si>
  <si>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</si>
  <si>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</si>
  <si>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</si>
  <si>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</si>
  <si>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</si>
  <si>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</si>
  <si>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</si>
  <si>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</si>
  <si>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</si>
  <si>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</si>
  <si>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</si>
  <si>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</si>
  <si>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</si>
  <si>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</si>
  <si>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</si>
  <si>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</si>
  <si>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</si>
  <si>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</si>
  <si>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</si>
  <si>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</si>
  <si>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</si>
  <si>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</si>
  <si>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</si>
  <si>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</si>
  <si>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</si>
  <si>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</si>
  <si>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</si>
  <si>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</si>
  <si>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</si>
  <si>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</si>
  <si>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</si>
  <si>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</si>
  <si>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</si>
  <si>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</si>
  <si>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</si>
  <si>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</si>
  <si>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</si>
  <si>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</si>
  <si>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</si>
  <si>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</si>
  <si>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</si>
  <si>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</si>
  <si>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</si>
  <si>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</si>
  <si>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</si>
  <si>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</si>
  <si>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</si>
  <si>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</si>
  <si>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</si>
  <si>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</si>
  <si>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</si>
  <si>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</si>
  <si>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</si>
  <si>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</si>
  <si>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</si>
  <si>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</si>
  <si>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</si>
  <si>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</si>
  <si>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</si>
  <si>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</si>
  <si>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</si>
  <si>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</si>
  <si>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</si>
  <si>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</si>
  <si>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</si>
  <si>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</si>
  <si>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</si>
  <si>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</si>
  <si>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</si>
  <si>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</si>
  <si>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</si>
  <si>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</si>
  <si>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</si>
  <si>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</si>
  <si>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</si>
  <si>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</si>
  <si>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</si>
  <si>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</si>
  <si>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</si>
  <si>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</si>
  <si>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</si>
  <si>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</si>
  <si>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</si>
  <si>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</si>
  <si>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</si>
  <si>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</si>
  <si>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</si>
  <si>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</si>
  <si>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</si>
  <si>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</si>
  <si>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</si>
  <si>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</si>
  <si>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</si>
  <si>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</si>
  <si>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</si>
  <si>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</si>
  <si>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</si>
  <si>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</si>
  <si>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</si>
  <si>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</si>
  <si>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</si>
  <si>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</si>
  <si>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</si>
  <si>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</si>
  <si>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</si>
  <si>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</si>
  <si>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</si>
  <si>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</si>
  <si>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</si>
  <si>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</si>
  <si>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</si>
  <si>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</si>
  <si>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</si>
  <si>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</si>
  <si>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</si>
  <si>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</si>
  <si>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</si>
  <si>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</si>
  <si>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</si>
  <si>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</si>
  <si>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</si>
  <si>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</si>
  <si>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</si>
  <si>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</si>
  <si>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</si>
  <si>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</si>
  <si>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</si>
  <si>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</si>
  <si>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</si>
  <si>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</si>
  <si>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</si>
  <si>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</si>
  <si>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</si>
  <si>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</si>
  <si>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</si>
  <si>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</si>
  <si>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</si>
  <si>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</si>
  <si>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</si>
  <si>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</si>
  <si>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</si>
  <si>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</si>
  <si>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</si>
  <si>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</si>
  <si>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</si>
  <si>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</si>
  <si>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</si>
  <si>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</si>
  <si>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</si>
  <si>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</si>
  <si>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</si>
  <si>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</si>
  <si>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</si>
  <si>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</si>
  <si>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</si>
  <si>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</si>
  <si>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</si>
  <si>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</si>
  <si>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</si>
  <si>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</si>
  <si>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</si>
  <si>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</si>
  <si>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</si>
  <si>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</si>
  <si>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</si>
  <si>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</si>
  <si>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</si>
  <si>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</si>
  <si>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</si>
  <si>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</si>
  <si>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</si>
  <si>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</si>
  <si>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</si>
  <si>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</si>
  <si>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</si>
  <si>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</si>
  <si>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</si>
  <si>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</si>
  <si>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</si>
  <si>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</si>
  <si>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</si>
  <si>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</si>
  <si>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</si>
  <si>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</si>
  <si>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</si>
  <si>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</si>
  <si>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</si>
  <si>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</si>
  <si>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</si>
  <si>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</si>
  <si>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</si>
  <si>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</si>
  <si>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</si>
  <si>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</si>
  <si>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</si>
  <si>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</si>
  <si>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</si>
  <si>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</si>
  <si>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</si>
  <si>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</si>
  <si>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</si>
  <si>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</si>
  <si>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</si>
  <si>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</si>
  <si>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</si>
  <si>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</si>
  <si>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</si>
  <si>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</si>
  <si>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</si>
  <si>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</si>
  <si>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</si>
  <si>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</si>
  <si>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</si>
  <si>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</si>
  <si>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</si>
  <si>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</si>
  <si>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</si>
  <si>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</si>
  <si>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</si>
  <si>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</si>
  <si>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</si>
  <si>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</si>
  <si>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</si>
  <si>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</si>
  <si>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</si>
  <si>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</si>
  <si>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</si>
  <si>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</si>
  <si>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</si>
  <si>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</si>
  <si>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</si>
  <si>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</si>
  <si>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</si>
  <si>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</si>
  <si>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</si>
  <si>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</si>
  <si>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</si>
  <si>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</si>
  <si>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</si>
  <si>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</si>
  <si>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</si>
  <si>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</si>
  <si>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</si>
  <si>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</si>
  <si>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</si>
  <si>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</si>
  <si>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</si>
  <si>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</si>
  <si>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</si>
  <si>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</si>
  <si>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</si>
  <si>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</si>
  <si>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</si>
  <si>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</si>
  <si>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</si>
  <si>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</si>
  <si>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</si>
  <si>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</si>
  <si>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</si>
  <si>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</si>
  <si>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</si>
  <si>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</si>
  <si>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</si>
  <si>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</si>
  <si>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</si>
  <si>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</si>
  <si>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</si>
  <si>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</si>
  <si>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</si>
  <si>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</si>
  <si>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</si>
  <si>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</si>
  <si>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</si>
  <si>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</si>
  <si>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</si>
  <si>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</si>
  <si>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</si>
  <si>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</si>
  <si>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</si>
  <si>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</si>
  <si>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</si>
  <si>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</si>
  <si>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</si>
  <si>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</si>
  <si>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</si>
  <si>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</si>
  <si>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</si>
  <si>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</si>
  <si>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</si>
  <si>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</si>
  <si>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</si>
  <si>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</si>
  <si>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</si>
  <si>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</si>
  <si>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</si>
  <si>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</si>
  <si>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</si>
  <si>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</si>
  <si>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</si>
  <si>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</si>
  <si>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</si>
  <si>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</si>
  <si>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</si>
  <si>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</si>
  <si>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</si>
  <si>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</si>
  <si>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</si>
  <si>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</si>
  <si>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</si>
  <si>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</si>
  <si>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</si>
  <si>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</si>
  <si>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</si>
  <si>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</si>
  <si>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</si>
  <si>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</si>
  <si>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</si>
  <si>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</si>
  <si>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</si>
  <si>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</si>
  <si>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</si>
  <si>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</si>
  <si>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</si>
  <si>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</si>
  <si>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</si>
  <si>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</si>
  <si>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</si>
  <si>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</si>
  <si>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</si>
  <si>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</si>
  <si>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</si>
  <si>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</si>
  <si>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</si>
  <si>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</si>
  <si>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</si>
  <si>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</si>
  <si>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</si>
  <si>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</si>
  <si>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</si>
  <si>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</si>
  <si>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</si>
  <si>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</si>
  <si>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</si>
  <si>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</si>
  <si>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</si>
  <si>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</si>
  <si>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</si>
  <si>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</si>
  <si>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</si>
  <si>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</si>
  <si>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</si>
  <si>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</si>
  <si>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</si>
  <si>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</si>
  <si>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</si>
  <si>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</si>
  <si>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</si>
  <si>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</si>
  <si>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</si>
  <si>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</si>
  <si>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</si>
  <si>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</si>
  <si>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</si>
  <si>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</si>
  <si>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</si>
  <si>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</si>
  <si>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</si>
  <si>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</si>
  <si>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</si>
  <si>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</si>
  <si>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</si>
  <si>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</si>
  <si>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</si>
  <si>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</si>
  <si>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</si>
  <si>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</si>
  <si>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</si>
  <si>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</si>
  <si>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</si>
  <si>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</si>
  <si>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</si>
  <si>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</si>
  <si>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</si>
  <si>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</si>
  <si>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</si>
  <si>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</si>
  <si>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</si>
  <si>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</si>
  <si>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</si>
  <si>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</si>
  <si>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</si>
  <si>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</si>
  <si>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</si>
  <si>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</si>
  <si>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</si>
  <si>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</si>
  <si>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</si>
  <si>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</si>
  <si>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</si>
  <si>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</si>
  <si>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</si>
  <si>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</si>
  <si>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</si>
  <si>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</si>
  <si>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</si>
  <si>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</si>
  <si>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</si>
  <si>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</si>
  <si>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</si>
  <si>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</si>
  <si>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</si>
  <si>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</si>
  <si>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</si>
  <si>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</si>
  <si>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</si>
  <si>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</si>
  <si>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</si>
  <si>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</si>
  <si>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</si>
  <si>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</si>
  <si>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</si>
  <si>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</si>
  <si>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</si>
  <si>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</si>
  <si>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</si>
  <si>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</si>
  <si>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</si>
  <si>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</si>
  <si>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</si>
  <si>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</si>
  <si>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</si>
  <si>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</si>
  <si>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</si>
  <si>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</si>
  <si>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</si>
  <si>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</si>
  <si>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</si>
  <si>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</si>
  <si>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</si>
  <si>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</si>
  <si>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</si>
  <si>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</si>
  <si>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</si>
  <si>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</si>
  <si>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</si>
  <si>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</si>
  <si>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</si>
  <si>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</si>
  <si>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</si>
  <si>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</si>
  <si>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</si>
  <si>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</si>
  <si>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</si>
  <si>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</si>
  <si>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</si>
  <si>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</si>
  <si>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</si>
  <si>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</si>
  <si>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</si>
  <si>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</si>
  <si>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</si>
  <si>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</si>
  <si>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</si>
  <si>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</si>
  <si>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</si>
  <si>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</si>
  <si>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</si>
  <si>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</si>
  <si>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</si>
  <si>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</si>
  <si>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</si>
  <si>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</si>
  <si>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</si>
  <si>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</si>
  <si>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</si>
  <si>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</si>
  <si>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</si>
  <si>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</si>
  <si>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</si>
  <si>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</si>
  <si>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</si>
  <si>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</si>
  <si>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</si>
  <si>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</si>
  <si>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</si>
  <si>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</si>
  <si>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</si>
  <si>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</si>
  <si>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</si>
  <si>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</si>
  <si>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</si>
  <si>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</si>
  <si>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</si>
  <si>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</si>
  <si>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</si>
  <si>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</si>
  <si>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</si>
  <si>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</si>
  <si>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</si>
  <si>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</si>
  <si>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</si>
  <si>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</si>
  <si>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</si>
  <si>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</si>
  <si>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</si>
  <si>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</si>
  <si>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</si>
  <si>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</si>
  <si>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</si>
  <si>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</si>
  <si>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</si>
  <si>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</si>
  <si>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</si>
  <si>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</si>
  <si>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</si>
  <si>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</si>
  <si>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</si>
  <si>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</si>
  <si>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</si>
  <si>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</si>
  <si>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</si>
  <si>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</si>
  <si>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</si>
  <si>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</si>
  <si>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</si>
  <si>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</si>
  <si>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</si>
  <si>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</si>
  <si>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</si>
  <si>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</si>
  <si>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</si>
  <si>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</si>
  <si>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</si>
  <si>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</si>
  <si>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</si>
  <si>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</si>
  <si>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</si>
  <si>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</si>
  <si>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</si>
  <si>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</si>
  <si>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</si>
  <si>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</si>
  <si>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</si>
  <si>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</si>
  <si>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</si>
  <si>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</si>
  <si>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</si>
  <si>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</si>
  <si>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</si>
  <si>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</si>
  <si>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</si>
  <si>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</si>
  <si>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</si>
  <si>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</si>
  <si>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</si>
  <si>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</si>
  <si>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</si>
  <si>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</si>
  <si>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</si>
  <si>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</si>
  <si>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</si>
  <si>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</si>
  <si>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</si>
  <si>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</si>
  <si>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</si>
  <si>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</si>
  <si>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</si>
  <si>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</si>
  <si>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</si>
  <si>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</si>
  <si>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</si>
  <si>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</si>
  <si>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</si>
  <si>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</si>
  <si>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</si>
  <si>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</si>
  <si>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</si>
  <si>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</si>
  <si>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</si>
  <si>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</si>
  <si>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</si>
  <si>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</si>
  <si>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</si>
  <si>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</si>
  <si>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</si>
  <si>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</si>
  <si>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</si>
  <si>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</si>
  <si>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</si>
  <si>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</si>
  <si>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</si>
  <si>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</si>
  <si>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</si>
  <si>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</si>
  <si>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</si>
  <si>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</si>
  <si>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</si>
  <si>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</si>
  <si>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</si>
  <si>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</si>
  <si>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</si>
  <si>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</si>
  <si>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</si>
  <si>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</si>
  <si>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</si>
  <si>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</si>
  <si>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</si>
  <si>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</si>
  <si>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</si>
  <si>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</si>
  <si>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</si>
  <si>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</si>
  <si>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</si>
  <si>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</si>
  <si>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</si>
  <si>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</si>
  <si>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</si>
  <si>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</si>
  <si>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</si>
  <si>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</si>
  <si>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</si>
  <si>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</si>
  <si>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</si>
  <si>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</si>
  <si>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</si>
  <si>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</si>
  <si>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</si>
  <si>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</si>
  <si>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</si>
  <si>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</si>
  <si>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</si>
  <si>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</si>
  <si>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</si>
  <si>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</si>
  <si>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</si>
  <si>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</si>
  <si>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</si>
  <si>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</si>
  <si>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</si>
  <si>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</si>
  <si>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</si>
  <si>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</si>
  <si>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</si>
  <si>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</si>
  <si>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</si>
  <si>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</si>
  <si>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</si>
  <si>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</si>
  <si>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</si>
  <si>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</si>
  <si>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</si>
  <si>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</si>
  <si>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</si>
  <si>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</si>
  <si>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</si>
  <si>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</si>
  <si>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</si>
  <si>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</si>
  <si>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</si>
  <si>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</si>
  <si>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</si>
  <si>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</si>
  <si>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</si>
  <si>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</si>
  <si>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</si>
  <si>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</si>
  <si>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</si>
  <si>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</si>
  <si>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</si>
  <si>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</si>
  <si>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</si>
  <si>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</si>
  <si>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</si>
  <si>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</si>
  <si>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</si>
  <si>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</si>
  <si>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</si>
  <si>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</si>
  <si>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</si>
  <si>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</si>
  <si>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</si>
  <si>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</si>
  <si>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</si>
  <si>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</si>
  <si>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</si>
  <si>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</si>
  <si>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</si>
  <si>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</si>
  <si>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</si>
  <si>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</si>
  <si>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</si>
  <si>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</si>
  <si>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</si>
  <si>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</si>
  <si>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</si>
  <si>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</si>
  <si>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</si>
  <si>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</si>
  <si>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</si>
  <si>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</si>
  <si>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</si>
  <si>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</si>
  <si>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</si>
  <si>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</si>
  <si>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</si>
  <si>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</si>
  <si>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</si>
  <si>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</si>
  <si>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</si>
  <si>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</si>
  <si>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</si>
  <si>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</si>
  <si>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</si>
  <si>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</si>
  <si>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</si>
  <si>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</si>
  <si>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</si>
  <si>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</si>
  <si>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</si>
  <si>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</si>
  <si>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</si>
  <si>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</si>
  <si>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</si>
  <si>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</si>
  <si>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</si>
  <si>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</si>
  <si>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</si>
  <si>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</si>
  <si>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</si>
  <si>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</si>
  <si>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</si>
  <si>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</si>
  <si>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</si>
  <si>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</si>
  <si>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</si>
  <si>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</si>
  <si>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</si>
  <si>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</si>
  <si>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</si>
  <si>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</si>
  <si>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</si>
  <si>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</si>
  <si>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</si>
  <si>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</si>
  <si>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</si>
  <si>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</si>
  <si>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</si>
  <si>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</si>
  <si>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</si>
  <si>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</si>
  <si>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</si>
  <si>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</si>
  <si>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</si>
  <si>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</si>
  <si>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</si>
  <si>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</si>
  <si>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</si>
  <si>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</si>
  <si>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</si>
  <si>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</si>
  <si>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</si>
  <si>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</si>
  <si>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</si>
  <si>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</si>
  <si>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</si>
  <si>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</si>
  <si>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</si>
  <si>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</si>
  <si>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</si>
  <si>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</si>
  <si>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</si>
  <si>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</si>
  <si>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</si>
  <si>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</si>
  <si>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</si>
  <si>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</si>
  <si>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</si>
  <si>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</si>
  <si>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</si>
  <si>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</si>
  <si>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</si>
  <si>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</si>
  <si>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</si>
  <si>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</si>
  <si>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</si>
  <si>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</si>
  <si>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</si>
  <si>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</si>
  <si>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</si>
  <si>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</si>
  <si>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</si>
  <si>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</si>
  <si>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</si>
  <si>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</si>
  <si>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</si>
  <si>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</si>
  <si>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</si>
  <si>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</si>
  <si>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</si>
  <si>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</si>
  <si>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</si>
  <si>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</si>
  <si>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</si>
  <si>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</si>
  <si>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</si>
  <si>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</si>
  <si>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</si>
  <si>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</si>
  <si>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</si>
  <si>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</si>
  <si>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</si>
  <si>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</si>
  <si>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</si>
  <si>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</si>
  <si>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</si>
  <si>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</si>
  <si>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</si>
  <si>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</si>
  <si>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</si>
  <si>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</si>
  <si>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</si>
  <si>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</si>
  <si>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</si>
  <si>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</si>
  <si>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</si>
  <si>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</si>
  <si>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</si>
  <si>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</si>
  <si>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</si>
  <si>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</si>
  <si>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</si>
  <si>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</si>
  <si>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</si>
  <si>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</si>
  <si>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</si>
  <si>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</si>
  <si>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</si>
  <si>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</si>
  <si>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</si>
  <si>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</si>
  <si>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</si>
  <si>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</si>
  <si>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</si>
  <si>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</si>
  <si>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</si>
  <si>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</si>
  <si>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</si>
  <si>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</si>
  <si>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</si>
  <si>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</si>
  <si>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</si>
  <si>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</si>
  <si>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</si>
  <si>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</si>
  <si>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</si>
  <si>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</si>
  <si>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</si>
  <si>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</si>
  <si>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</si>
  <si>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</si>
  <si>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</si>
  <si>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</si>
  <si>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</si>
  <si>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</si>
  <si>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</si>
  <si>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</si>
  <si>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</si>
  <si>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</si>
  <si>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</si>
  <si>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</si>
  <si>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</si>
  <si>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</si>
  <si>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</si>
  <si>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</si>
  <si>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</si>
  <si>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</si>
  <si>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</si>
  <si>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</si>
  <si>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</si>
  <si>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</si>
  <si>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</si>
  <si>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</si>
  <si>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</si>
  <si>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</si>
  <si>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</si>
  <si>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</si>
  <si>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</si>
  <si>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</si>
  <si>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</si>
  <si>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</si>
  <si>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</si>
  <si>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</si>
  <si>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</si>
  <si>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</si>
  <si>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</si>
  <si>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</si>
  <si>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</si>
  <si>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</si>
  <si>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</si>
  <si>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</si>
  <si>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</si>
  <si>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</si>
  <si>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</si>
  <si>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</si>
  <si>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</si>
  <si>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</si>
  <si>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</si>
  <si>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</si>
  <si>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</si>
  <si>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</si>
  <si>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</si>
  <si>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</si>
  <si>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</si>
  <si>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</si>
  <si>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</si>
  <si>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</si>
  <si>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</si>
  <si>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</si>
  <si>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</si>
  <si>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</si>
  <si>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</si>
  <si>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</si>
  <si>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</si>
  <si>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</si>
  <si>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</si>
  <si>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</si>
  <si>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</si>
  <si>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</si>
  <si>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</si>
  <si>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</si>
  <si>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</si>
  <si>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</si>
  <si>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</si>
  <si>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</si>
  <si>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</si>
  <si>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</si>
  <si>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</si>
  <si>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</si>
  <si>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</si>
  <si>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</si>
  <si>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</si>
  <si>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</si>
  <si>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</si>
  <si>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</si>
  <si>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</si>
  <si>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</si>
  <si>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</si>
  <si>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</si>
  <si>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</si>
  <si>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</si>
  <si>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</si>
  <si>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</si>
  <si>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</si>
  <si>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</si>
  <si>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</si>
  <si>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</si>
  <si>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</si>
  <si>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</si>
  <si>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</si>
  <si>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</si>
  <si>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</si>
  <si>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</si>
  <si>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</si>
  <si>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</si>
  <si>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</si>
  <si>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</si>
  <si>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</si>
  <si>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</si>
  <si>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</si>
  <si>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</si>
  <si>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</si>
  <si>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</si>
  <si>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</si>
  <si>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</si>
  <si>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</si>
  <si>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</si>
  <si>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</si>
  <si>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</si>
  <si>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</si>
  <si>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</si>
  <si>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</si>
  <si>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</si>
  <si>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</si>
  <si>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</si>
  <si>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</si>
  <si>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</si>
  <si>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</si>
  <si>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</si>
  <si>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</si>
  <si>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</si>
  <si>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</si>
  <si>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</si>
  <si>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</si>
  <si>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</si>
  <si>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</si>
  <si>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</si>
  <si>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</si>
  <si>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</si>
  <si>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</si>
  <si>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</si>
  <si>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</si>
  <si>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</si>
  <si>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</si>
  <si>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</si>
  <si>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</si>
  <si>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</si>
  <si>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</si>
  <si>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</si>
  <si>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</si>
  <si>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</si>
  <si>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</si>
  <si>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</si>
  <si>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</si>
  <si>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</si>
  <si>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</si>
  <si>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</si>
  <si>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</si>
  <si>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</si>
  <si>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</si>
  <si>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</si>
  <si>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</si>
  <si>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</si>
  <si>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</si>
  <si>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</si>
  <si>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</si>
  <si>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</si>
  <si>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</si>
  <si>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</si>
  <si>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</si>
  <si>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</si>
  <si>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</si>
  <si>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</si>
  <si>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</si>
  <si>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</si>
  <si>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</si>
  <si>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</si>
  <si>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</si>
  <si>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</si>
  <si>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</si>
  <si>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</si>
  <si>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</si>
  <si>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</si>
  <si>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</si>
  <si>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</si>
  <si>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</si>
  <si>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</si>
  <si>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</si>
  <si>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</si>
  <si>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</si>
  <si>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</si>
  <si>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</si>
  <si>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</si>
  <si>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</si>
  <si>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</si>
  <si>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</si>
  <si>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</si>
  <si>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</si>
  <si>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</si>
  <si>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</si>
  <si>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</si>
  <si>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</si>
  <si>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</si>
  <si>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</si>
  <si>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</si>
  <si>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</si>
  <si>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</si>
  <si>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</si>
  <si>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</si>
  <si>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</si>
  <si>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</si>
  <si>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</si>
  <si>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</si>
  <si>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</si>
  <si>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</si>
  <si>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</si>
  <si>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</si>
  <si>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</si>
  <si>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</si>
  <si>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</si>
  <si>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</si>
  <si>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</si>
  <si>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</si>
  <si>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</si>
  <si>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</si>
  <si>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</si>
  <si>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</si>
  <si>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</si>
  <si>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</si>
  <si>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</si>
  <si>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</si>
  <si>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</si>
  <si>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</si>
  <si>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</si>
  <si>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</si>
  <si>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</si>
  <si>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</si>
  <si>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</si>
  <si>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</si>
  <si>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</si>
  <si>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</si>
  <si>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</si>
  <si>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</si>
  <si>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</si>
  <si>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</si>
  <si>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</si>
  <si>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</si>
  <si>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</si>
  <si>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</si>
  <si>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</si>
  <si>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</si>
  <si>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</si>
  <si>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</si>
  <si>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</si>
  <si>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</si>
  <si>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</si>
  <si>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</si>
  <si>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</si>
  <si>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</si>
  <si>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</si>
  <si>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</si>
  <si>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</si>
  <si>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</si>
  <si>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</si>
  <si>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</si>
  <si>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</si>
  <si>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</si>
  <si>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</si>
  <si>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</si>
  <si>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</si>
  <si>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</si>
  <si>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</si>
  <si>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</si>
  <si>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</si>
  <si>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</si>
  <si>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</si>
  <si>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</si>
  <si>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</si>
  <si>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</si>
  <si>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</si>
  <si>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</si>
  <si>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</si>
  <si>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</si>
  <si>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</si>
  <si>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</si>
  <si>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</si>
  <si>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</si>
  <si>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</si>
  <si>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</si>
  <si>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</si>
  <si>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</si>
  <si>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</si>
  <si>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</si>
  <si>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</si>
  <si>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</si>
  <si>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</si>
  <si>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</si>
  <si>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</si>
  <si>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</si>
  <si>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</si>
  <si>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</si>
  <si>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</si>
  <si>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</si>
  <si>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</si>
  <si>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</si>
  <si>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</si>
  <si>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</si>
  <si>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</si>
  <si>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</si>
  <si>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</si>
  <si>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</si>
  <si>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</si>
  <si>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</si>
  <si>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</si>
  <si>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</si>
  <si>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</si>
  <si>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</si>
  <si>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</si>
  <si>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</si>
  <si>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</si>
  <si>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</si>
  <si>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</si>
  <si>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</si>
  <si>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</si>
  <si>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</si>
  <si>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</si>
  <si>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</si>
  <si>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</si>
  <si>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</si>
  <si>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</si>
  <si>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</si>
  <si>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</si>
  <si>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</si>
  <si>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</si>
  <si>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</si>
  <si>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</si>
  <si>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</si>
  <si>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</si>
  <si>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</si>
  <si>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</si>
  <si>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</si>
  <si>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</si>
  <si>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</si>
  <si>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</si>
  <si>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</si>
  <si>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</si>
  <si>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</si>
  <si>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</si>
  <si>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</si>
  <si>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</si>
  <si>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</si>
  <si>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</si>
  <si>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</si>
  <si>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</si>
  <si>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</si>
  <si>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</si>
  <si>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</si>
  <si>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</si>
  <si>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</si>
  <si>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</si>
  <si>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</si>
  <si>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</si>
  <si>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</si>
  <si>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</si>
  <si>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</si>
  <si>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</si>
  <si>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</si>
  <si>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</si>
  <si>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</si>
  <si>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</si>
  <si>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</si>
  <si>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</si>
  <si>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</si>
  <si>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</si>
  <si>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</si>
  <si>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</si>
  <si>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</si>
  <si>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</si>
  <si>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</si>
  <si>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</si>
  <si>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</si>
  <si>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</si>
  <si>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</si>
  <si>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</si>
  <si>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</si>
  <si>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</si>
  <si>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</si>
  <si>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</si>
  <si>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</si>
  <si>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</si>
  <si>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</si>
  <si>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</si>
  <si>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</si>
  <si>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</si>
  <si>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</si>
  <si>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</si>
  <si>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</si>
  <si>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</si>
  <si>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</si>
  <si>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</si>
  <si>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</si>
  <si>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</si>
  <si>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</si>
  <si>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</si>
  <si>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</si>
  <si>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</si>
  <si>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</si>
  <si>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</si>
  <si>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</si>
  <si>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</si>
  <si>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</si>
  <si>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</si>
  <si>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</si>
  <si>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</si>
  <si>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</si>
  <si>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</si>
  <si>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</si>
  <si>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</si>
  <si>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</si>
  <si>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</si>
  <si>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</si>
  <si>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</si>
  <si>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</si>
  <si>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</si>
  <si>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</si>
  <si>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</si>
  <si>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</si>
  <si>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</si>
  <si>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</si>
  <si>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</si>
  <si>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</si>
  <si>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</si>
  <si>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</si>
  <si>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</si>
  <si>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</si>
  <si>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</si>
  <si>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</si>
  <si>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</si>
  <si>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</si>
  <si>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</si>
  <si>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</si>
  <si>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</si>
  <si>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</si>
  <si>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</si>
  <si>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</si>
  <si>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</si>
  <si>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</si>
  <si>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</si>
  <si>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</si>
  <si>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</si>
  <si>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</si>
  <si>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</si>
  <si>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</si>
  <si>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</si>
  <si>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</si>
  <si>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</si>
  <si>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</si>
  <si>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</si>
  <si>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</si>
  <si>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</si>
  <si>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</si>
  <si>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</si>
  <si>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</si>
  <si>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</si>
  <si>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</si>
  <si>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</si>
  <si>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</si>
  <si>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</si>
  <si>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</si>
  <si>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</si>
  <si>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</si>
  <si>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</si>
  <si>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</si>
  <si>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</si>
  <si>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</si>
  <si>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</si>
  <si>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</si>
  <si>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</si>
  <si>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</si>
  <si>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</si>
  <si>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</si>
  <si>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</si>
  <si>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</si>
  <si>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</si>
  <si>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</si>
  <si>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</si>
  <si>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</si>
  <si>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</si>
  <si>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</si>
  <si>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</si>
  <si>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</si>
  <si>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</si>
  <si>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</si>
  <si>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</si>
  <si>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</si>
  <si>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</si>
  <si>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</si>
  <si>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</si>
  <si>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</si>
  <si>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</si>
  <si>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</si>
  <si>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</si>
  <si>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</si>
  <si>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</si>
  <si>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</si>
  <si>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</si>
  <si>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</si>
  <si>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</si>
  <si>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</si>
  <si>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</si>
  <si>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</si>
  <si>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</si>
  <si>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</si>
  <si>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</si>
  <si>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</si>
  <si>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</si>
  <si>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</si>
  <si>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</si>
  <si>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</si>
  <si>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</si>
  <si>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</si>
  <si>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</si>
  <si>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</si>
  <si>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</si>
  <si>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</si>
  <si>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</si>
  <si>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</si>
  <si>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</si>
  <si>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</si>
  <si>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</si>
  <si>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</si>
  <si>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</si>
  <si>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</si>
  <si>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</si>
  <si>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</si>
  <si>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</si>
  <si>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</si>
  <si>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</si>
  <si>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</si>
  <si>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</si>
  <si>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</si>
  <si>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</si>
  <si>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</si>
  <si>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</si>
  <si>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</si>
  <si>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</si>
  <si>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</si>
  <si>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</si>
  <si>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</si>
  <si>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</si>
  <si>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</si>
  <si>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</si>
  <si>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</si>
  <si>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</si>
  <si>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</si>
  <si>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</si>
  <si>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</si>
  <si>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</si>
  <si>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</si>
  <si>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</si>
  <si>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</si>
  <si>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</si>
  <si>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</si>
  <si>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</si>
  <si>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</si>
  <si>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</si>
  <si>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</si>
  <si>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</si>
  <si>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</si>
  <si>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</si>
  <si>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</si>
  <si>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</si>
  <si>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</si>
  <si>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</si>
  <si>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</si>
  <si>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</si>
  <si>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</si>
  <si>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</si>
  <si>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</si>
  <si>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</si>
  <si>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</si>
  <si>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</si>
  <si>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</si>
  <si>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</si>
  <si>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</si>
  <si>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</si>
  <si>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</si>
  <si>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</si>
  <si>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</si>
  <si>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</si>
  <si>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</si>
  <si>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</si>
  <si>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</si>
  <si>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</si>
  <si>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</si>
  <si>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</si>
  <si>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</si>
  <si>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</si>
  <si>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</si>
  <si>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</si>
  <si>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</si>
  <si>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</si>
  <si>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</si>
  <si>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</si>
  <si>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</si>
  <si>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</si>
  <si>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</si>
  <si>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</si>
  <si>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</si>
  <si>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</si>
  <si>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</si>
  <si>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</si>
  <si>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</si>
  <si>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</si>
  <si>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</si>
  <si>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</si>
  <si>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</si>
  <si>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</si>
  <si>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</si>
  <si>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</si>
  <si>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</si>
  <si>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</si>
  <si>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</si>
  <si>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</si>
  <si>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</si>
  <si>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</si>
  <si>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</si>
  <si>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</si>
  <si>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</si>
  <si>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</si>
  <si>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</si>
  <si>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</si>
  <si>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</si>
  <si>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</si>
  <si>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</si>
  <si>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</si>
  <si>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</si>
  <si>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</si>
  <si>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</si>
  <si>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</si>
  <si>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</si>
  <si>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</si>
  <si>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</si>
  <si>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</si>
  <si>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</si>
  <si>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</si>
  <si>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</si>
  <si>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</si>
  <si>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</si>
  <si>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</si>
  <si>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</si>
  <si>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</si>
  <si>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</si>
  <si>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</si>
  <si>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</si>
  <si>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</si>
  <si>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</si>
  <si>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</si>
  <si>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</si>
  <si>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</si>
  <si>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</si>
  <si>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</si>
  <si>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</si>
  <si>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</si>
  <si>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</si>
  <si>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</si>
  <si>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</si>
  <si>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</si>
  <si>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</si>
  <si>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</si>
  <si>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</si>
  <si>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</si>
  <si>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</si>
  <si>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</si>
  <si>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</si>
  <si>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</si>
  <si>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</si>
  <si>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</si>
  <si>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</si>
  <si>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</si>
  <si>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</si>
  <si>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</si>
  <si>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</si>
  <si>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</si>
  <si>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</si>
  <si>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</si>
  <si>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</si>
  <si>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</si>
  <si>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</si>
  <si>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</si>
  <si>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</si>
  <si>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</si>
  <si>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</si>
  <si>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</si>
  <si>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</si>
  <si>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</si>
  <si>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</si>
  <si>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</si>
  <si>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</si>
  <si>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</si>
  <si>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</si>
  <si>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</si>
  <si>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</si>
  <si>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</si>
  <si>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</si>
  <si>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</si>
  <si>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</si>
  <si>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</si>
  <si>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</si>
  <si>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</si>
  <si>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</si>
  <si>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</si>
  <si>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</si>
  <si>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</si>
  <si>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</si>
  <si>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</si>
  <si>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</si>
  <si>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</si>
  <si>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</si>
  <si>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</si>
  <si>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</si>
  <si>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</si>
  <si>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</si>
  <si>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</si>
  <si>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</si>
  <si>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</si>
  <si>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</si>
  <si>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</si>
  <si>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</si>
  <si>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</si>
  <si>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</si>
  <si>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</si>
  <si>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</si>
  <si>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</si>
  <si>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</si>
  <si>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</si>
  <si>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</si>
  <si>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</si>
  <si>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</si>
  <si>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</si>
  <si>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</si>
  <si>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</si>
  <si>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</si>
  <si>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</si>
  <si>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</si>
  <si>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</si>
  <si>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</si>
  <si>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</si>
  <si>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</si>
  <si>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</si>
  <si>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</si>
  <si>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</si>
  <si>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</si>
  <si>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</si>
  <si>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</si>
  <si>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</si>
  <si>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</si>
  <si>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</si>
  <si>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</si>
  <si>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</si>
  <si>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</si>
  <si>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</si>
  <si>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</si>
  <si>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</si>
  <si>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</si>
  <si>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</si>
  <si>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</si>
  <si>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</si>
  <si>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</si>
  <si>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</si>
  <si>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</si>
  <si>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</si>
  <si>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</si>
  <si>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</si>
  <si>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</si>
  <si>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</si>
  <si>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</si>
  <si>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</si>
  <si>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</si>
  <si>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</si>
  <si>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</si>
  <si>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</si>
  <si>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</si>
  <si>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</si>
  <si>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</si>
  <si>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</si>
  <si>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</si>
  <si>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</si>
  <si>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</si>
  <si>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</si>
  <si>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</si>
  <si>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</si>
  <si>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</si>
  <si>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</si>
  <si>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</si>
  <si>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</si>
  <si>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</si>
  <si>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</si>
  <si>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</si>
  <si>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</si>
  <si>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</si>
  <si>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</si>
  <si>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</si>
  <si>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</si>
  <si>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</si>
  <si>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</si>
  <si>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</si>
  <si>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</si>
  <si>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</si>
  <si>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</si>
  <si>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</si>
  <si>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</si>
  <si>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</si>
  <si>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</si>
  <si>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</si>
  <si>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</si>
  <si>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</si>
  <si>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</si>
  <si>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</si>
  <si>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</si>
  <si>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</si>
  <si>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</si>
  <si>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</si>
  <si>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</si>
  <si>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</si>
  <si>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</si>
  <si>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</si>
  <si>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</si>
  <si>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</si>
  <si>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</si>
  <si>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</si>
  <si>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</si>
  <si>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</si>
  <si>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</si>
  <si>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</si>
  <si>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</si>
  <si>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</si>
  <si>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</si>
  <si>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</si>
  <si>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</si>
  <si>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</si>
  <si>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</si>
  <si>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</si>
  <si>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</si>
  <si>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</si>
  <si>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</si>
  <si>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</si>
  <si>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</si>
  <si>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</si>
  <si>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</si>
  <si>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</si>
  <si>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</si>
  <si>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</si>
  <si>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</si>
  <si>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</si>
  <si>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</si>
  <si>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</si>
  <si>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</si>
  <si>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</si>
  <si>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</si>
  <si>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</si>
  <si>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</si>
  <si>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</si>
  <si>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</si>
  <si>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</si>
  <si>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</si>
  <si>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</si>
  <si>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</si>
  <si>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</si>
  <si>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</si>
  <si>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</si>
  <si>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</si>
  <si>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</si>
  <si>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</si>
  <si>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</si>
  <si>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</si>
  <si>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</si>
  <si>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</si>
  <si>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</si>
  <si>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</si>
  <si>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</si>
  <si>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</si>
  <si>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</si>
  <si>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</si>
  <si>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</si>
  <si>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</si>
  <si>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</si>
  <si>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</si>
  <si>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</si>
  <si>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</si>
  <si>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</si>
  <si>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</si>
  <si>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</si>
  <si>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</si>
  <si>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</si>
  <si>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</si>
  <si>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</si>
  <si>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</si>
  <si>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</si>
  <si>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</si>
  <si>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</si>
  <si>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</si>
  <si>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</si>
  <si>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</si>
  <si>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</si>
  <si>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</si>
  <si>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</si>
  <si>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</si>
  <si>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</si>
  <si>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</si>
  <si>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</si>
  <si>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</si>
  <si>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</si>
  <si>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</si>
  <si>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</si>
  <si>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</si>
  <si>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</si>
  <si>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</si>
  <si>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</si>
  <si>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</si>
  <si>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</si>
  <si>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</si>
  <si>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</si>
  <si>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</si>
  <si>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</si>
  <si>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</si>
  <si>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</si>
  <si>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</si>
  <si>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</si>
  <si>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</si>
  <si>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</si>
  <si>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</si>
  <si>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</si>
  <si>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</si>
  <si>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</si>
  <si>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</si>
  <si>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</si>
  <si>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</si>
  <si>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</si>
  <si>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</si>
  <si>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</si>
  <si>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</si>
  <si>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</si>
  <si>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</si>
  <si>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</si>
  <si>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</si>
  <si>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</si>
  <si>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</si>
  <si>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</si>
  <si>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</si>
  <si>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</si>
  <si>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</si>
  <si>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</si>
  <si>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</si>
  <si>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</si>
  <si>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</si>
  <si>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</si>
  <si>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</si>
  <si>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</si>
  <si>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</si>
  <si>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</si>
  <si>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</si>
  <si>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</si>
  <si>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</si>
  <si>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</si>
  <si>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</si>
  <si>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</si>
  <si>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</si>
  <si>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</si>
  <si>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</si>
  <si>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</si>
  <si>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</si>
  <si>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</si>
  <si>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</si>
  <si>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</si>
  <si>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</si>
  <si>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</si>
  <si>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</si>
  <si>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</si>
  <si>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</si>
  <si>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</si>
  <si>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</si>
  <si>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</si>
  <si>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</si>
  <si>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</si>
  <si>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</si>
  <si>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</si>
  <si>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</si>
  <si>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</si>
  <si>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</si>
  <si>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</si>
  <si>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</si>
  <si>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</si>
  <si>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</si>
  <si>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</si>
  <si>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</si>
  <si>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</si>
  <si>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</si>
  <si>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</si>
  <si>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</si>
  <si>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</si>
  <si>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</si>
  <si>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</si>
  <si>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</si>
  <si>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</si>
  <si>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</si>
  <si>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</si>
  <si>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</si>
  <si>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</si>
  <si>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</si>
  <si>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</si>
  <si>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</si>
  <si>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</si>
  <si>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</si>
  <si>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</si>
  <si>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</si>
  <si>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</si>
  <si>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</si>
  <si>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</si>
  <si>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</si>
  <si>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</si>
  <si>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</si>
  <si>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</si>
  <si>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</si>
  <si>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</si>
  <si>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</si>
  <si>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</si>
  <si>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</si>
  <si>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</si>
  <si>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</si>
  <si>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</si>
  <si>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</si>
  <si>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</si>
  <si>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</si>
  <si>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</si>
  <si>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</si>
  <si>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</si>
  <si>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</si>
  <si>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</si>
  <si>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</si>
  <si>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</si>
  <si>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</si>
  <si>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</si>
  <si>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</si>
  <si>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</si>
  <si>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</si>
  <si>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</si>
  <si>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</si>
  <si>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</si>
  <si>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</si>
  <si>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</si>
  <si>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</si>
  <si>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</si>
  <si>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</si>
  <si>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</si>
  <si>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</si>
  <si>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</si>
  <si>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</si>
  <si>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</si>
  <si>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</si>
  <si>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</si>
  <si>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</si>
  <si>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</si>
  <si>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</si>
  <si>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</si>
  <si>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</si>
  <si>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</si>
  <si>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</si>
  <si>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</si>
  <si>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</si>
  <si>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</si>
  <si>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</si>
  <si>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</si>
  <si>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</si>
  <si>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</si>
  <si>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</si>
  <si>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</si>
  <si>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</si>
  <si>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</si>
  <si>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</si>
  <si>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</si>
  <si>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</si>
  <si>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</si>
  <si>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</si>
  <si>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</si>
  <si>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</si>
  <si>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</si>
  <si>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</si>
  <si>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</si>
  <si>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</si>
  <si>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</si>
  <si>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</si>
  <si>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</si>
  <si>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</si>
  <si>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</si>
  <si>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</si>
  <si>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</si>
  <si>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</si>
  <si>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</si>
  <si>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</si>
  <si>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</si>
  <si>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</si>
  <si>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</si>
  <si>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</si>
  <si>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</si>
  <si>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</si>
  <si>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</si>
  <si>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</si>
  <si>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</si>
  <si>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</si>
  <si>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</si>
  <si>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</si>
  <si>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</si>
  <si>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</si>
  <si>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</si>
  <si>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</si>
  <si>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</si>
  <si>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</si>
  <si>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</si>
  <si>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</si>
  <si>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</si>
  <si>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</si>
  <si>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</si>
  <si>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</si>
  <si>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</si>
  <si>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</si>
  <si>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</si>
  <si>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</si>
  <si>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</si>
  <si>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</si>
  <si>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</si>
  <si>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</si>
  <si>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</si>
  <si>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</si>
  <si>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</si>
  <si>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</si>
  <si>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</si>
  <si>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</si>
  <si>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</si>
  <si>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</si>
  <si>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</si>
  <si>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</si>
  <si>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</si>
  <si>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</si>
  <si>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</si>
  <si>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</si>
  <si>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</si>
  <si>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</si>
  <si>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</si>
  <si>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</si>
  <si>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</si>
  <si>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</si>
  <si>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</si>
  <si>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</si>
  <si>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</si>
  <si>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</si>
  <si>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</si>
  <si>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</si>
  <si>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</si>
  <si>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</si>
  <si>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</si>
  <si>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</si>
  <si>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</si>
  <si>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</si>
  <si>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</si>
  <si>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</si>
  <si>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</si>
  <si>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</si>
  <si>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</si>
  <si>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</si>
  <si>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</si>
  <si>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</si>
  <si>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</si>
  <si>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</si>
  <si>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</si>
  <si>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</si>
  <si>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</si>
  <si>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</si>
  <si>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</si>
  <si>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</si>
  <si>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</si>
  <si>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</si>
  <si>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</si>
  <si>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</si>
  <si>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</si>
  <si>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</si>
  <si>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</si>
  <si>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</si>
  <si>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</si>
  <si>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</si>
  <si>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</si>
  <si>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</si>
  <si>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</si>
  <si>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</si>
  <si>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</si>
  <si>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</si>
  <si>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</si>
  <si>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</si>
  <si>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</si>
  <si>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</si>
  <si>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</si>
  <si>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</si>
  <si>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</si>
  <si>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</si>
  <si>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</si>
  <si>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</si>
  <si>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</si>
  <si>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</si>
  <si>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</si>
  <si>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</si>
  <si>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</si>
  <si>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</si>
  <si>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</si>
  <si>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</si>
  <si>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</si>
  <si>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</si>
  <si>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</si>
  <si>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</si>
  <si>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</si>
  <si>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</si>
  <si>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</si>
  <si>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</si>
  <si>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</si>
  <si>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</si>
  <si>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</si>
  <si>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</si>
  <si>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</si>
  <si>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</si>
  <si>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</si>
  <si>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</si>
  <si>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</si>
  <si>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</si>
  <si>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</si>
  <si>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</si>
  <si>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</si>
  <si>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</si>
  <si>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</si>
  <si>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</si>
  <si>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</si>
  <si>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</si>
  <si>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</si>
  <si>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</si>
  <si>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</si>
  <si>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</si>
  <si>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</si>
  <si>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</si>
  <si>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</si>
  <si>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</si>
  <si>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</si>
  <si>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</si>
  <si>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</si>
  <si>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</si>
  <si>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</si>
  <si>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</si>
  <si>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</si>
  <si>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</si>
  <si>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</si>
  <si>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</si>
  <si>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</si>
  <si>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</si>
  <si>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</si>
  <si>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</si>
  <si>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</si>
  <si>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</si>
  <si>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</si>
  <si>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</si>
  <si>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</si>
  <si>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</si>
  <si>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</si>
  <si>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</si>
  <si>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</si>
  <si>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</si>
  <si>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</si>
  <si>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</si>
  <si>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</si>
  <si>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</si>
  <si>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</si>
  <si>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</si>
  <si>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</si>
  <si>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</si>
  <si>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</si>
  <si>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</si>
  <si>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</si>
  <si>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</si>
  <si>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</si>
  <si>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</si>
  <si>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</si>
  <si>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</si>
  <si>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</si>
  <si>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</si>
  <si>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</si>
  <si>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</si>
  <si>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</si>
  <si>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</si>
  <si>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</si>
  <si>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</si>
  <si>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</si>
  <si>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</si>
  <si>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</si>
  <si>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</si>
  <si>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</si>
  <si>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</si>
  <si>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</si>
  <si>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</si>
  <si>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</si>
  <si>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</si>
  <si>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</si>
  <si>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</si>
  <si>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</si>
  <si>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</si>
  <si>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</si>
  <si>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</si>
  <si>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</si>
  <si>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</si>
  <si>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</si>
  <si>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</si>
  <si>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</si>
  <si>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</si>
  <si>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</si>
  <si>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</si>
  <si>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</si>
  <si>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</si>
  <si>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</si>
  <si>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</si>
  <si>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</si>
  <si>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</si>
  <si>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</si>
  <si>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</si>
  <si>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</si>
  <si>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</si>
  <si>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</si>
  <si>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</si>
  <si>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</si>
  <si>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</si>
  <si>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</si>
  <si>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</si>
  <si>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</si>
  <si>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</si>
  <si>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</si>
  <si>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</si>
  <si>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</si>
  <si>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</si>
  <si>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</si>
  <si>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</si>
  <si>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</si>
  <si>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</si>
  <si>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</si>
  <si>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</si>
  <si>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</si>
  <si>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</si>
  <si>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</si>
  <si>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</si>
  <si>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</si>
  <si>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</si>
  <si>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</si>
  <si>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</si>
  <si>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</si>
  <si>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</si>
  <si>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</si>
  <si>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</si>
  <si>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</si>
  <si>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</si>
  <si>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</si>
  <si>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</si>
  <si>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</si>
  <si>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</si>
  <si>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</si>
  <si>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</si>
  <si>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</si>
  <si>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</si>
  <si>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</si>
  <si>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</si>
  <si>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</si>
  <si>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</si>
  <si>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</si>
  <si>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</si>
  <si>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</si>
  <si>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</si>
  <si>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</si>
  <si>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</si>
  <si>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</si>
  <si>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</si>
  <si>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</si>
  <si>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</si>
  <si>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</si>
  <si>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</si>
  <si>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</si>
  <si>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</si>
  <si>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</si>
  <si>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</si>
  <si>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</si>
  <si>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</si>
  <si>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</si>
  <si>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</si>
  <si>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</si>
  <si>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</si>
  <si>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</si>
  <si>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</si>
  <si>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</si>
  <si>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</si>
  <si>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</si>
  <si>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</si>
  <si>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</si>
  <si>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</si>
  <si>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</si>
  <si>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</si>
  <si>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</si>
  <si>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</si>
  <si>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</si>
  <si>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</si>
  <si>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</si>
  <si>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</si>
  <si>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</si>
  <si>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</si>
  <si>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</si>
  <si>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</si>
  <si>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</si>
  <si>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</si>
  <si>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</si>
  <si>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</si>
  <si>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</si>
  <si>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</si>
  <si>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</si>
  <si>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</si>
  <si>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</si>
  <si>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</si>
  <si>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</si>
  <si>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</si>
  <si>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</si>
  <si>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</si>
  <si>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</si>
  <si>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</si>
  <si>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</si>
  <si>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</si>
  <si>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</si>
  <si>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</si>
  <si>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</si>
  <si>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</si>
  <si>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</si>
  <si>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</si>
  <si>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</si>
  <si>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</si>
  <si>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</si>
  <si>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</si>
  <si>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</si>
  <si>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</si>
  <si>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</si>
  <si>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</si>
  <si>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</si>
  <si>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</si>
  <si>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</si>
  <si>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</si>
  <si>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</si>
  <si>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</si>
  <si>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</si>
  <si>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</si>
  <si>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</si>
  <si>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</si>
  <si>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</si>
  <si>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</si>
  <si>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</si>
  <si>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</si>
  <si>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</si>
  <si>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</si>
  <si>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</si>
  <si>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</si>
  <si>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</si>
  <si>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</si>
  <si>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</si>
  <si>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</si>
  <si>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</si>
  <si>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</si>
  <si>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</si>
  <si>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</si>
  <si>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</si>
  <si>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</si>
  <si>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</si>
  <si>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</si>
  <si>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</si>
  <si>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</si>
  <si>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</si>
  <si>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</si>
  <si>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</si>
  <si>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</si>
  <si>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</si>
  <si>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</si>
  <si>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</si>
  <si>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</si>
  <si>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</si>
  <si>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</si>
  <si>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</si>
  <si>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</si>
  <si>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</si>
  <si>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</si>
  <si>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</si>
  <si>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</si>
  <si>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</si>
  <si>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</si>
  <si>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</si>
  <si>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</si>
  <si>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</si>
  <si>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</si>
  <si>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</si>
  <si>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</si>
  <si>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</si>
  <si>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</si>
  <si>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</si>
  <si>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</si>
  <si>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</si>
  <si>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</si>
  <si>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</si>
  <si>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</si>
  <si>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</si>
  <si>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</si>
  <si>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</si>
  <si>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</si>
  <si>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</si>
  <si>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</si>
  <si>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</si>
  <si>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</si>
  <si>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</si>
  <si>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</si>
  <si>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</si>
  <si>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</si>
  <si>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</si>
  <si>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</si>
  <si>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</si>
  <si>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</si>
  <si>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</si>
  <si>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</si>
  <si>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</si>
  <si>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</si>
  <si>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</si>
  <si>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</si>
  <si>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</si>
  <si>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</si>
  <si>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</si>
  <si>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</si>
  <si>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</si>
  <si>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</si>
  <si>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</si>
  <si>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</si>
  <si>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</si>
  <si>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</si>
  <si>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</si>
  <si>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</si>
  <si>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</si>
  <si>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</si>
  <si>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</si>
  <si>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</si>
  <si>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</si>
  <si>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</si>
  <si>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</si>
  <si>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</si>
  <si>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</si>
  <si>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</si>
  <si>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</si>
  <si>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</si>
  <si>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</si>
  <si>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</si>
  <si>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</si>
  <si>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</si>
  <si>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</si>
  <si>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</si>
  <si>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</si>
  <si>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</si>
  <si>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</si>
  <si>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</si>
  <si>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</si>
  <si>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</si>
  <si>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</si>
  <si>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</si>
  <si>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</si>
  <si>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</si>
  <si>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</si>
  <si>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</si>
  <si>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</si>
  <si>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</si>
  <si>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</si>
  <si>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</si>
  <si>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</si>
  <si>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</si>
  <si>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</si>
  <si>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</si>
  <si>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</si>
  <si>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</si>
  <si>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</si>
  <si>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</si>
  <si>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</si>
  <si>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</si>
  <si>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</si>
  <si>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</si>
  <si>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</si>
  <si>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</si>
  <si>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</si>
  <si>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</si>
  <si>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</si>
  <si>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</si>
  <si>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</si>
  <si>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</si>
  <si>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</si>
  <si>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</si>
  <si>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</si>
  <si>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</si>
  <si>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</si>
  <si>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</si>
  <si>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</si>
  <si>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</si>
  <si>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</si>
  <si>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</si>
  <si>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</si>
  <si>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</si>
  <si>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</si>
  <si>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</si>
  <si>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</si>
  <si>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</si>
  <si>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</si>
  <si>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</si>
  <si>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</si>
  <si>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</si>
  <si>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</si>
  <si>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</si>
  <si>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</si>
  <si>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</si>
  <si>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</si>
  <si>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</si>
  <si>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</si>
  <si>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</si>
  <si>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</si>
  <si>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</si>
  <si>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</si>
  <si>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</si>
  <si>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</si>
  <si>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</si>
  <si>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</si>
  <si>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</si>
  <si>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</si>
  <si>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</si>
  <si>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</si>
  <si>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</si>
  <si>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</si>
  <si>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</si>
  <si>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</si>
  <si>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</si>
  <si>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</si>
  <si>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</si>
  <si>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</si>
  <si>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</si>
  <si>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</si>
  <si>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</si>
  <si>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</si>
  <si>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</si>
  <si>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</si>
  <si>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</si>
  <si>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</si>
  <si>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</si>
  <si>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</si>
  <si>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</si>
  <si>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</si>
  <si>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</si>
  <si>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</si>
  <si>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</si>
  <si>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</si>
  <si>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</si>
  <si>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</si>
  <si>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</si>
  <si>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</si>
  <si>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</si>
  <si>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</si>
  <si>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</si>
  <si>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</si>
  <si>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</si>
  <si>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</si>
  <si>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</si>
  <si>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</si>
  <si>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</si>
  <si>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</si>
  <si>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</si>
  <si>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</si>
  <si>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</si>
  <si>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</si>
  <si>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</si>
  <si>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</si>
  <si>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</si>
  <si>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</si>
  <si>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</si>
  <si>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</si>
  <si>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</si>
  <si>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</si>
  <si>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</si>
  <si>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</si>
  <si>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</si>
  <si>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</si>
  <si>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</si>
  <si>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</si>
  <si>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</si>
  <si>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</si>
  <si>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</si>
  <si>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</si>
  <si>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</si>
  <si>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</si>
  <si>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</si>
  <si>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</si>
  <si>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</si>
  <si>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</si>
  <si>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</si>
  <si>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</si>
  <si>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</si>
  <si>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</si>
  <si>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</si>
  <si>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</si>
  <si>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</si>
  <si>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</si>
  <si>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</si>
  <si>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</si>
  <si>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</si>
  <si>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</si>
  <si>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</si>
  <si>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</si>
  <si>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</si>
  <si>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</si>
  <si>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</si>
  <si>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</si>
  <si>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</si>
  <si>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</si>
  <si>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</si>
  <si>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</si>
  <si>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</si>
  <si>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</si>
  <si>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</si>
  <si>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</si>
  <si>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</si>
  <si>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</si>
  <si>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</si>
  <si>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</si>
  <si>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</si>
  <si>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</si>
  <si>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</si>
  <si>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</si>
  <si>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</si>
  <si>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</si>
  <si>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</si>
  <si>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</si>
  <si>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</si>
  <si>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</si>
  <si>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</si>
  <si>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</si>
  <si>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</si>
  <si>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</si>
  <si>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</si>
  <si>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</si>
  <si>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</si>
  <si>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</si>
  <si>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</si>
  <si>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</si>
  <si>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</si>
  <si>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</si>
  <si>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</si>
  <si>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</si>
  <si>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</si>
  <si>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</si>
  <si>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</si>
  <si>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</si>
  <si>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</si>
  <si>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</si>
  <si>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</si>
  <si>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</si>
  <si>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</si>
  <si>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</si>
  <si>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</si>
  <si>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</si>
  <si>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</si>
  <si>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</si>
  <si>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</si>
  <si>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</si>
  <si>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</si>
  <si>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</si>
  <si>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</si>
  <si>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</si>
  <si>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</si>
  <si>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</si>
  <si>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</si>
  <si>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</si>
  <si>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</si>
  <si>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</si>
  <si>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</si>
  <si>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</si>
  <si>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</si>
  <si>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</si>
  <si>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</si>
  <si>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</si>
  <si>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</si>
  <si>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</si>
  <si>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</si>
  <si>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</si>
  <si>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</si>
  <si>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</si>
  <si>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</si>
  <si>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</si>
  <si>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</si>
  <si>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</si>
  <si>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</si>
  <si>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</si>
  <si>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</si>
  <si>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</si>
  <si>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</si>
  <si>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</si>
  <si>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</si>
  <si>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</si>
  <si>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</si>
  <si>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</si>
  <si>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</si>
  <si>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</si>
  <si>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</si>
  <si>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</si>
  <si>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</si>
  <si>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</si>
  <si>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</si>
  <si>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</si>
  <si>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</si>
  <si>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</si>
  <si>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</si>
  <si>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</si>
  <si>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</si>
  <si>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</si>
  <si>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</si>
  <si>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</si>
  <si>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</si>
  <si>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</si>
  <si>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</si>
  <si>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</si>
  <si>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</si>
  <si>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</si>
  <si>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</si>
  <si>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</si>
  <si>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</si>
  <si>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</si>
  <si>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</si>
  <si>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</si>
  <si>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</si>
  <si>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</si>
  <si>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</si>
  <si>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</si>
  <si>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</si>
  <si>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</si>
  <si>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</si>
  <si>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</si>
  <si>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</si>
  <si>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</si>
  <si>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</si>
  <si>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</si>
  <si>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</si>
  <si>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</si>
  <si>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</si>
  <si>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</si>
  <si>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</si>
  <si>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</si>
  <si>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</si>
  <si>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</si>
  <si>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</si>
  <si>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</si>
  <si>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</si>
  <si>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</si>
  <si>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</si>
  <si>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</si>
  <si>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</si>
  <si>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</si>
  <si>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</si>
  <si>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</si>
  <si>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</si>
  <si>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</si>
  <si>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</si>
  <si>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</si>
  <si>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</si>
  <si>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</si>
  <si>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</si>
  <si>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</si>
  <si>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</si>
  <si>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</si>
  <si>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</si>
  <si>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</si>
  <si>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</si>
  <si>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</si>
  <si>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</si>
  <si>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</si>
  <si>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</si>
  <si>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</si>
  <si>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</si>
  <si>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</si>
  <si>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</si>
  <si>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</si>
  <si>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</si>
  <si>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</si>
  <si>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</si>
  <si>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</si>
  <si>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</si>
  <si>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</si>
  <si>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</si>
  <si>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</si>
  <si>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</si>
  <si>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</si>
  <si>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</si>
  <si>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</si>
  <si>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</si>
  <si>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</si>
  <si>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</si>
  <si>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</si>
  <si>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</si>
  <si>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</si>
  <si>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</si>
  <si>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</si>
  <si>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</si>
  <si>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</si>
  <si>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</si>
  <si>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</si>
  <si>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</si>
  <si>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</si>
  <si>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</si>
  <si>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</si>
  <si>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</si>
  <si>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</si>
  <si>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</si>
  <si>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</si>
  <si>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</si>
  <si>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</si>
  <si>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</si>
  <si>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</si>
  <si>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</si>
  <si>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</si>
  <si>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</si>
  <si>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</si>
  <si>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</si>
  <si>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</si>
  <si>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</si>
  <si>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</si>
  <si>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</si>
  <si>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</si>
  <si>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</si>
  <si>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</si>
  <si>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</si>
  <si>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</si>
  <si>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</si>
  <si>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</si>
  <si>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</si>
  <si>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</si>
  <si>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</si>
  <si>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</si>
  <si>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</si>
  <si>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</si>
  <si>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</si>
  <si>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</si>
  <si>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</si>
  <si>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</si>
  <si>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</si>
  <si>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</si>
  <si>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</si>
  <si>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</si>
  <si>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</si>
  <si>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</si>
  <si>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</si>
  <si>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</si>
  <si>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</si>
  <si>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</si>
  <si>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</si>
  <si>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</si>
  <si>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</si>
  <si>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</si>
  <si>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</si>
  <si>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</si>
  <si>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</si>
  <si>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</si>
  <si>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</si>
  <si>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</si>
  <si>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</si>
  <si>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</si>
  <si>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</si>
  <si>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</si>
  <si>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</si>
  <si>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</si>
  <si>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</si>
  <si>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</si>
  <si>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</si>
  <si>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</si>
  <si>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</si>
  <si>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</si>
  <si>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</si>
  <si>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</si>
  <si>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</si>
  <si>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</si>
  <si>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</si>
  <si>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</si>
  <si>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</si>
  <si>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</si>
  <si>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</si>
  <si>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</si>
  <si>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</si>
  <si>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</si>
  <si>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</si>
  <si>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</si>
  <si>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</si>
  <si>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</si>
  <si>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</si>
  <si>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</si>
  <si>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</si>
  <si>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</si>
  <si>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</si>
  <si>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</si>
  <si>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</si>
  <si>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</si>
  <si>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</si>
  <si>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</si>
  <si>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</si>
  <si>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</si>
  <si>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</si>
  <si>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</si>
  <si>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</si>
  <si>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</si>
  <si>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</si>
  <si>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</si>
  <si>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</si>
  <si>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</si>
  <si>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</si>
  <si>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</si>
  <si>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</si>
  <si>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</si>
  <si>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</si>
  <si>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</si>
  <si>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</si>
  <si>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</si>
  <si>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</si>
  <si>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</si>
  <si>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</si>
  <si>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</si>
  <si>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</si>
  <si>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</si>
  <si>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</si>
  <si>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</si>
  <si>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</si>
  <si>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</si>
  <si>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</si>
  <si>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</si>
  <si>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</si>
  <si>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</si>
  <si>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</si>
  <si>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</si>
  <si>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</si>
  <si>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</si>
  <si>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</si>
  <si>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</si>
  <si>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</si>
  <si>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</si>
  <si>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</si>
  <si>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</si>
  <si>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</si>
  <si>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</si>
  <si>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</si>
  <si>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</si>
  <si>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</si>
  <si>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</si>
  <si>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</si>
  <si>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</si>
  <si>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</si>
  <si>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</si>
  <si>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</si>
  <si>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</si>
  <si>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</si>
  <si>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</si>
  <si>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</si>
  <si>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</si>
  <si>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</si>
  <si>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</si>
  <si>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</si>
  <si>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</si>
  <si>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</si>
  <si>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</si>
  <si>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</si>
  <si>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</si>
  <si>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</si>
  <si>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</si>
  <si>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</si>
  <si>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</si>
  <si>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</si>
  <si>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</si>
  <si>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</si>
  <si>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</si>
  <si>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</si>
  <si>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</si>
  <si>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</si>
  <si>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</si>
  <si>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</si>
  <si>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</si>
  <si>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</si>
  <si>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</si>
  <si>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</si>
  <si>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</si>
  <si>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</si>
  <si>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</si>
  <si>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</si>
  <si>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</si>
  <si>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</si>
  <si>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</si>
  <si>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</si>
  <si>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</si>
  <si>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</si>
  <si>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</si>
  <si>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</si>
  <si>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</si>
  <si>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</si>
  <si>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</si>
  <si>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</si>
  <si>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</si>
  <si>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</si>
  <si>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</si>
  <si>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</si>
  <si>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</si>
  <si>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</si>
  <si>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</si>
  <si>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</si>
  <si>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</si>
  <si>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</si>
  <si>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</si>
  <si>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</si>
  <si>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</si>
  <si>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</si>
  <si>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</si>
  <si>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</si>
  <si>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</si>
  <si>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</si>
  <si>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</si>
  <si>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</si>
  <si>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</si>
  <si>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</si>
  <si>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</si>
  <si>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</si>
  <si>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</si>
  <si>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</si>
  <si>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</si>
  <si>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</si>
  <si>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</si>
  <si>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</si>
  <si>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</si>
  <si>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</si>
  <si>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</si>
  <si>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</si>
  <si>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</si>
  <si>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</si>
  <si>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</si>
  <si>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</si>
  <si>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</si>
  <si>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</si>
  <si>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</si>
  <si>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</si>
  <si>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</si>
  <si>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</si>
  <si>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</si>
  <si>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</si>
  <si>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</si>
  <si>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</si>
  <si>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</si>
  <si>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</si>
  <si>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</si>
  <si>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</si>
  <si>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</si>
  <si>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</si>
  <si>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</si>
  <si>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</si>
  <si>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</si>
  <si>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</si>
  <si>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</si>
  <si>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</si>
  <si>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</si>
  <si>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</si>
  <si>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</si>
  <si>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</si>
  <si>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</si>
  <si>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</si>
  <si>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</si>
  <si>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</si>
  <si>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</si>
  <si>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</si>
  <si>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</si>
  <si>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</si>
  <si>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</si>
  <si>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</si>
  <si>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</si>
  <si>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</si>
  <si>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</si>
  <si>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</si>
  <si>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</si>
  <si>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</si>
  <si>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</si>
  <si>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</si>
  <si>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</si>
  <si>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</si>
  <si>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</si>
  <si>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</si>
  <si>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</si>
  <si>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</si>
  <si>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</si>
  <si>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</si>
  <si>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</si>
  <si>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</si>
  <si>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</si>
  <si>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</si>
  <si>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</si>
  <si>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</si>
  <si>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</si>
  <si>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</si>
  <si>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</si>
  <si>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</si>
  <si>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</si>
  <si>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</si>
  <si>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</si>
  <si>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</si>
  <si>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</si>
  <si>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</si>
  <si>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</si>
  <si>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</si>
  <si>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</si>
  <si>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</si>
  <si>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</si>
  <si>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</si>
  <si>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</si>
  <si>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</si>
  <si>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</si>
  <si>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</si>
  <si>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</si>
  <si>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</si>
  <si>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</si>
  <si>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</si>
  <si>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</si>
  <si>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</si>
  <si>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</si>
  <si>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</si>
  <si>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</si>
  <si>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</si>
  <si>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</si>
  <si>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</si>
  <si>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</si>
  <si>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</si>
  <si>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</si>
  <si>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</si>
  <si>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</si>
  <si>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</si>
  <si>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</si>
  <si>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</si>
  <si>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</si>
  <si>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</si>
  <si>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</si>
  <si>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</si>
  <si>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</si>
  <si>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</si>
  <si>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</si>
  <si>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</si>
  <si>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</si>
  <si>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</si>
  <si>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</si>
  <si>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</si>
  <si>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</si>
  <si>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</si>
  <si>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</si>
  <si>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</si>
  <si>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</si>
  <si>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</si>
  <si>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</si>
  <si>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</si>
  <si>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</si>
  <si>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</si>
  <si>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</si>
  <si>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</si>
  <si>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</si>
  <si>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</si>
  <si>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</si>
  <si>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</si>
  <si>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</si>
  <si>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</si>
  <si>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</si>
  <si>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</si>
  <si>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</si>
  <si>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</si>
  <si>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</si>
  <si>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</si>
  <si>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</si>
  <si>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</si>
  <si>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</si>
  <si>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</si>
  <si>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</si>
  <si>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</si>
  <si>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</si>
  <si>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</si>
  <si>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</si>
  <si>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</si>
  <si>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</si>
  <si>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</si>
  <si>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</si>
  <si>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</si>
  <si>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</si>
  <si>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</si>
  <si>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</si>
  <si>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</si>
  <si>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</si>
  <si>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</si>
  <si>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</si>
  <si>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</si>
  <si>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</si>
  <si>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</si>
  <si>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</si>
  <si>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</si>
  <si>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</si>
  <si>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</si>
  <si>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</si>
  <si>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</si>
  <si>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</si>
  <si>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</si>
  <si>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</si>
  <si>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</si>
  <si>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</si>
  <si>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</si>
  <si>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</si>
  <si>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</si>
  <si>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</si>
  <si>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</si>
  <si>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</si>
  <si>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</si>
  <si>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</si>
  <si>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</si>
  <si>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</si>
  <si>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</si>
  <si>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</si>
  <si>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</si>
  <si>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</si>
  <si>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</si>
  <si>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</si>
  <si>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</si>
  <si>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</si>
  <si>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</si>
  <si>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</si>
  <si>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</si>
  <si>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</si>
  <si>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</si>
  <si>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</si>
  <si>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</si>
  <si>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</si>
  <si>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</si>
  <si>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</si>
  <si>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</si>
  <si>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</si>
  <si>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</si>
  <si>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</si>
  <si>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</si>
  <si>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</si>
  <si>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</si>
  <si>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</si>
  <si>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</si>
  <si>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</si>
  <si>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</si>
  <si>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</si>
  <si>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</si>
  <si>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</si>
  <si>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</si>
  <si>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</si>
  <si>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</si>
  <si>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</si>
  <si>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</si>
  <si>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</si>
  <si>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</si>
  <si>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</si>
  <si>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</si>
  <si>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</si>
  <si>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</si>
  <si>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</si>
  <si>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</si>
  <si>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</si>
  <si>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</si>
  <si>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</si>
  <si>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</si>
  <si>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</si>
  <si>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</si>
  <si>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</si>
  <si>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</si>
  <si>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</si>
  <si>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</si>
  <si>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</si>
  <si>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</si>
  <si>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</si>
  <si>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</si>
  <si>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</si>
  <si>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</si>
  <si>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</si>
  <si>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</si>
  <si>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</si>
  <si>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</si>
  <si>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</si>
  <si>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</si>
  <si>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</si>
  <si>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</si>
  <si>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</si>
  <si>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</si>
  <si>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</si>
  <si>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</si>
  <si>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</si>
  <si>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</si>
  <si>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</si>
  <si>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</si>
  <si>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</si>
  <si>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</si>
  <si>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</si>
  <si>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</si>
  <si>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</si>
  <si>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</si>
  <si>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</si>
  <si>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</si>
  <si>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</si>
  <si>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</si>
  <si>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</si>
  <si>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</si>
  <si>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</si>
  <si>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</si>
  <si>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</si>
  <si>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</si>
  <si>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</si>
  <si>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</si>
  <si>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</si>
  <si>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</si>
  <si>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</si>
  <si>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</si>
  <si>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</si>
  <si>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</si>
  <si>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</si>
  <si>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</si>
  <si>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</si>
  <si>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</si>
  <si>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</si>
  <si>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</si>
  <si>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</si>
  <si>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</si>
  <si>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</si>
  <si>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</si>
  <si>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</si>
  <si>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</si>
  <si>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</si>
  <si>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</si>
  <si>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</si>
  <si>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</si>
  <si>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</si>
  <si>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</si>
  <si>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</si>
  <si>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</si>
  <si>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</si>
  <si>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</si>
  <si>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</si>
  <si>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</si>
  <si>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</si>
  <si>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</si>
  <si>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</si>
  <si>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</si>
  <si>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</si>
  <si>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</si>
  <si>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</si>
  <si>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</si>
  <si>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</si>
  <si>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</si>
  <si>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</si>
  <si>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</si>
  <si>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</si>
  <si>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</si>
  <si>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</si>
  <si>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</si>
  <si>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</si>
  <si>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</si>
  <si>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</si>
  <si>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</si>
  <si>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</si>
  <si>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</si>
  <si>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</si>
  <si>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</si>
  <si>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</si>
  <si>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</si>
  <si>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</si>
  <si>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</si>
  <si>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</si>
  <si>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</si>
  <si>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</si>
  <si>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</si>
  <si>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</si>
  <si>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</si>
  <si>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</si>
  <si>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</si>
  <si>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</si>
  <si>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</si>
  <si>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</si>
  <si>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</si>
  <si>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</si>
  <si>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</si>
  <si>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</si>
  <si>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</si>
  <si>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</si>
  <si>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</si>
  <si>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</si>
  <si>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</si>
  <si>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</si>
  <si>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</si>
  <si>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</si>
  <si>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</si>
  <si>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</si>
  <si>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</si>
  <si>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</si>
  <si>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</si>
  <si>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</si>
  <si>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</si>
  <si>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</si>
  <si>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</si>
  <si>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</si>
  <si>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</si>
  <si>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</si>
  <si>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</si>
  <si>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</si>
  <si>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</si>
  <si>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</si>
  <si>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</si>
  <si>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</si>
  <si>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</si>
  <si>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</si>
  <si>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</si>
  <si>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</si>
  <si>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</si>
  <si>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</si>
  <si>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</si>
  <si>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</si>
  <si>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</si>
  <si>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</si>
  <si>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</si>
  <si>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</si>
  <si>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</si>
  <si>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</si>
  <si>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</si>
  <si>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</si>
  <si>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</si>
  <si>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</si>
  <si>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</si>
  <si>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</si>
  <si>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</si>
  <si>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</si>
  <si>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</si>
  <si>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</si>
  <si>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</si>
  <si>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</si>
  <si>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</si>
  <si>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</si>
  <si>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</si>
  <si>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</si>
  <si>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</si>
  <si>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</si>
  <si>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</si>
  <si>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</si>
  <si>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</si>
  <si>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</si>
  <si>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</si>
  <si>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</si>
  <si>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</si>
  <si>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</si>
  <si>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</si>
  <si>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</si>
  <si>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</si>
  <si>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</si>
  <si>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</si>
  <si>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</si>
  <si>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</si>
  <si>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</si>
  <si>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</si>
  <si>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</si>
  <si>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</si>
  <si>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</si>
  <si>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</si>
  <si>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</si>
  <si>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</si>
  <si>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</si>
  <si>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</si>
  <si>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</si>
  <si>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</si>
  <si>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</si>
  <si>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</si>
  <si>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</si>
  <si>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</si>
  <si>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</si>
  <si>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</si>
  <si>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</si>
  <si>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</si>
  <si>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</si>
  <si>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</si>
  <si>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</si>
  <si>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</si>
  <si>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</si>
  <si>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</si>
  <si>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</si>
  <si>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</si>
  <si>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</si>
  <si>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</si>
  <si>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</si>
  <si>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</si>
  <si>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</si>
  <si>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</si>
  <si>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</si>
  <si>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</si>
  <si>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</si>
  <si>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</si>
  <si>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</si>
  <si>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</si>
  <si>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</si>
  <si>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</si>
  <si>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</si>
  <si>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</si>
  <si>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</si>
  <si>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</si>
  <si>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</si>
  <si>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</si>
  <si>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</si>
  <si>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</si>
  <si>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</si>
  <si>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</si>
  <si>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</si>
  <si>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</si>
  <si>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</si>
  <si>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</si>
  <si>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</si>
  <si>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</si>
  <si>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</si>
  <si>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</si>
  <si>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</si>
  <si>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</si>
  <si>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</si>
  <si>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</si>
  <si>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</si>
  <si>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</si>
  <si>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</si>
  <si>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</si>
  <si>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</si>
  <si>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</si>
  <si>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</si>
  <si>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</si>
  <si>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</si>
  <si>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</si>
  <si>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</si>
  <si>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</si>
  <si>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</si>
  <si>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</si>
  <si>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</si>
  <si>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</si>
  <si>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</si>
  <si>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</si>
  <si>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</si>
  <si>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</si>
  <si>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</si>
  <si>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</si>
  <si>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</si>
  <si>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</si>
  <si>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</si>
  <si>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</si>
  <si>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</si>
  <si>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</si>
  <si>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</si>
  <si>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</si>
  <si>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</si>
  <si>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</si>
  <si>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</si>
  <si>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</si>
  <si>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</si>
  <si>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</si>
  <si>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</si>
  <si>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</si>
  <si>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</si>
  <si>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</si>
  <si>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</si>
  <si>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</si>
  <si>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</si>
  <si>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</si>
  <si>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</si>
  <si>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</si>
  <si>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</si>
  <si>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</si>
  <si>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</si>
  <si>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</si>
  <si>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</si>
  <si>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</si>
  <si>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</si>
  <si>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</si>
  <si>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</si>
  <si>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</si>
  <si>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</si>
  <si>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</si>
  <si>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</si>
  <si>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</si>
  <si>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</si>
  <si>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</si>
  <si>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</si>
  <si>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</si>
  <si>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</si>
  <si>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</si>
  <si>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</si>
  <si>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</si>
  <si>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</si>
  <si>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</si>
  <si>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</si>
  <si>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</si>
  <si>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</si>
  <si>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</si>
  <si>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</si>
  <si>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</si>
  <si>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</si>
  <si>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</si>
  <si>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</si>
  <si>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</si>
  <si>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</si>
  <si>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</si>
  <si>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</si>
  <si>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</si>
  <si>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</si>
  <si>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</si>
  <si>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</si>
  <si>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</si>
  <si>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</si>
  <si>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</si>
  <si>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</si>
  <si>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</si>
  <si>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</si>
  <si>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</si>
  <si>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</si>
  <si>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</si>
  <si>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</si>
  <si>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</si>
  <si>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</si>
  <si>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</si>
  <si>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</si>
  <si>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</si>
  <si>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</si>
  <si>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</si>
  <si>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</si>
  <si>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</si>
  <si>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</si>
  <si>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</si>
  <si>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</si>
  <si>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</si>
  <si>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</si>
  <si>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</si>
  <si>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</si>
  <si>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</si>
  <si>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</si>
  <si>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</si>
  <si>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</si>
  <si>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</si>
  <si>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</si>
  <si>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</si>
  <si>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</si>
  <si>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</si>
  <si>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</si>
  <si>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</si>
  <si>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</si>
  <si>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</si>
  <si>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</si>
  <si>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</si>
  <si>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</si>
  <si>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</si>
  <si>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</si>
  <si>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</si>
  <si>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</si>
  <si>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</si>
  <si>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</si>
  <si>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</si>
  <si>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</si>
  <si>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</si>
  <si>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</si>
  <si>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</si>
  <si>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</si>
  <si>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</si>
  <si>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</si>
  <si>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</si>
  <si>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</si>
  <si>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</si>
  <si>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</si>
  <si>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</si>
  <si>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</si>
  <si>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</si>
  <si>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</si>
  <si>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</si>
  <si>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</si>
  <si>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</si>
  <si>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</si>
  <si>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</si>
  <si>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</si>
  <si>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</si>
  <si>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</si>
  <si>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</si>
  <si>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</si>
  <si>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</si>
  <si>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</si>
  <si>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</si>
  <si>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</si>
  <si>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</si>
  <si>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</si>
  <si>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</si>
  <si>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</si>
  <si>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</si>
  <si>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</si>
  <si>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</si>
  <si>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</si>
  <si>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</si>
  <si>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</si>
  <si>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</si>
  <si>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</si>
  <si>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</si>
  <si>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</si>
  <si>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</si>
  <si>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</si>
  <si>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</si>
  <si>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</si>
  <si>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</si>
  <si>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</si>
  <si>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</si>
  <si>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</si>
  <si>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</si>
  <si>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</si>
  <si>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</si>
  <si>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</si>
  <si>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</si>
  <si>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</si>
  <si>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</si>
  <si>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</si>
  <si>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</si>
  <si>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</si>
  <si>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</si>
  <si>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</si>
  <si>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</si>
  <si>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</si>
  <si>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</si>
  <si>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</si>
  <si>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</si>
  <si>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</si>
  <si>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</si>
  <si>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</si>
  <si>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</si>
  <si>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</si>
  <si>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</si>
  <si>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</si>
  <si>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</si>
  <si>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</si>
  <si>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</si>
  <si>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</si>
  <si>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</si>
  <si>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</si>
  <si>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</si>
  <si>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</si>
  <si>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</si>
  <si>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</si>
  <si>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</si>
  <si>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</si>
  <si>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</si>
  <si>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</si>
  <si>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</si>
  <si>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</si>
  <si>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</si>
  <si>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</si>
  <si>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</si>
  <si>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</si>
  <si>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</si>
  <si>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</si>
  <si>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</si>
  <si>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</si>
  <si>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</si>
  <si>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</si>
  <si>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</si>
  <si>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</si>
  <si>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</si>
  <si>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</si>
  <si>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</si>
  <si>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</si>
  <si>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</si>
  <si>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</si>
  <si>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</si>
  <si>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</si>
  <si>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</si>
  <si>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</si>
  <si>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</si>
  <si>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</si>
  <si>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</si>
  <si>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</si>
  <si>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</si>
  <si>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</si>
  <si>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</si>
  <si>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</si>
  <si>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</si>
  <si>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</si>
  <si>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</si>
  <si>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</si>
  <si>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</si>
  <si>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</si>
  <si>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</si>
  <si>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</si>
  <si>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</si>
  <si>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</si>
  <si>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</si>
  <si>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</si>
  <si>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</si>
  <si>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</si>
  <si>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</si>
  <si>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</si>
  <si>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</si>
  <si>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</si>
  <si>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</si>
  <si>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</si>
  <si>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</si>
  <si>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</si>
  <si>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</si>
  <si>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</si>
  <si>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</si>
  <si>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</si>
  <si>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</si>
  <si>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</si>
  <si>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</si>
  <si>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</si>
  <si>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</si>
  <si>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</si>
  <si>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</si>
  <si>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</si>
  <si>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</si>
  <si>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</si>
  <si>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</si>
  <si>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</si>
  <si>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</si>
  <si>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</si>
  <si>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</si>
  <si>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</si>
  <si>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</si>
  <si>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</si>
  <si>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</si>
  <si>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</si>
  <si>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</si>
  <si>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</si>
  <si>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</si>
  <si>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</si>
  <si>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</si>
  <si>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</si>
  <si>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</si>
  <si>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</si>
  <si>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</si>
  <si>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</si>
  <si>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</si>
  <si>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</si>
  <si>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</si>
  <si>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</si>
  <si>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</si>
  <si>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</si>
  <si>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</si>
  <si>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</si>
  <si>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</si>
  <si>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</si>
  <si>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</si>
  <si>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</si>
  <si>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</si>
  <si>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</si>
  <si>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</si>
  <si>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</si>
  <si>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</si>
  <si>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</si>
  <si>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</si>
  <si>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</si>
  <si>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</si>
  <si>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</si>
  <si>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</si>
  <si>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</si>
  <si>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</si>
  <si>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</si>
  <si>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</si>
  <si>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</si>
  <si>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</si>
  <si>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</si>
  <si>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</si>
  <si>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</si>
  <si>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</si>
  <si>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</si>
  <si>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</si>
  <si>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</si>
  <si>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</si>
  <si>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</si>
  <si>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</si>
  <si>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</si>
  <si>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</si>
  <si>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</si>
  <si>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</si>
  <si>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</si>
  <si>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</si>
  <si>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</si>
  <si>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</si>
  <si>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</si>
  <si>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</si>
  <si>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</si>
  <si>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</si>
  <si>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</si>
  <si>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</si>
  <si>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</si>
  <si>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</si>
  <si>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</si>
  <si>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</si>
  <si>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</si>
  <si>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</si>
  <si>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</si>
  <si>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</si>
  <si>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</si>
  <si>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</si>
  <si>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</si>
  <si>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</si>
  <si>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</si>
  <si>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</si>
  <si>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</si>
  <si>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</si>
  <si>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</si>
  <si>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</si>
  <si>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</si>
  <si>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</si>
  <si>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</si>
  <si>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</si>
  <si>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</si>
  <si>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</si>
  <si>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</si>
  <si>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</si>
  <si>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</si>
  <si>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</si>
  <si>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</si>
  <si>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</si>
  <si>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</si>
  <si>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</si>
  <si>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</si>
  <si>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</si>
  <si>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</si>
  <si>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</si>
  <si>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</si>
  <si>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</si>
  <si>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</si>
  <si>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</si>
  <si>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</si>
  <si>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</si>
  <si>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</si>
  <si>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</si>
  <si>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</si>
  <si>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</si>
  <si>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</si>
  <si>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</si>
  <si>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</si>
  <si>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</si>
  <si>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</si>
  <si>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</si>
  <si>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</si>
  <si>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</si>
  <si>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</si>
  <si>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</si>
  <si>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</si>
  <si>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</si>
  <si>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</si>
  <si>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</si>
  <si>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</si>
  <si>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</si>
  <si>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</si>
  <si>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</si>
  <si>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</si>
  <si>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</si>
  <si>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</si>
  <si>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</si>
  <si>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</si>
  <si>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</si>
  <si>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</si>
  <si>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</si>
  <si>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</si>
  <si>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</si>
  <si>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</si>
  <si>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</si>
  <si>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</si>
  <si>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</si>
  <si>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</si>
  <si>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</si>
  <si>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</si>
  <si>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</si>
  <si>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</si>
  <si>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</si>
  <si>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</si>
  <si>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</si>
  <si>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</si>
  <si>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</si>
  <si>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</si>
  <si>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</si>
  <si>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</si>
  <si>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</si>
  <si>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</si>
  <si>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</si>
  <si>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</si>
  <si>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</si>
  <si>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</si>
  <si>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</si>
  <si>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</si>
  <si>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</si>
  <si>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</si>
  <si>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</si>
  <si>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</si>
  <si>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</si>
  <si>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</si>
  <si>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</si>
  <si>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</si>
  <si>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</si>
  <si>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</si>
  <si>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</si>
  <si>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</si>
  <si>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</si>
  <si>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</si>
  <si>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</si>
  <si>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</si>
  <si>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</si>
  <si>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</si>
  <si>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</si>
  <si>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</si>
  <si>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</si>
  <si>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</si>
  <si>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</si>
  <si>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</si>
  <si>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</si>
  <si>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</si>
  <si>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</si>
  <si>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</si>
  <si>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</si>
  <si>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</si>
  <si>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</si>
  <si>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</si>
  <si>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</si>
  <si>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</si>
  <si>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</si>
  <si>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</si>
  <si>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</si>
  <si>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</si>
  <si>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</si>
  <si>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</si>
  <si>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</si>
  <si>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</si>
  <si>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</si>
  <si>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</si>
  <si>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</si>
  <si>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</si>
  <si>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</si>
  <si>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</si>
  <si>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</si>
  <si>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</si>
  <si>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</si>
  <si>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</si>
  <si>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</si>
  <si>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</si>
  <si>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</si>
  <si>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</si>
  <si>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</si>
  <si>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</si>
  <si>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</si>
  <si>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</si>
  <si>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</si>
  <si>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</si>
  <si>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</si>
  <si>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</si>
  <si>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</si>
  <si>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</si>
  <si>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</si>
  <si>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</si>
  <si>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</si>
  <si>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</si>
  <si>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</si>
  <si>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</si>
  <si>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</si>
  <si>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</si>
  <si>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</si>
  <si>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</si>
  <si>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</si>
  <si>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</si>
  <si>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</si>
  <si>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</si>
  <si>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</si>
  <si>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</si>
  <si>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</si>
  <si>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</si>
  <si>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</si>
  <si>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</si>
  <si>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</si>
  <si>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</si>
  <si>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</si>
  <si>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</si>
  <si>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</si>
  <si>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</si>
  <si>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</si>
  <si>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</si>
  <si>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</si>
  <si>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</si>
  <si>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</si>
  <si>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</si>
  <si>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</si>
  <si>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</si>
  <si>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</si>
  <si>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</si>
  <si>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</si>
  <si>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</si>
  <si>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</si>
  <si>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</si>
  <si>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</si>
  <si>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</si>
  <si>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</si>
  <si>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</si>
  <si>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</si>
  <si>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</si>
  <si>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</si>
  <si>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</si>
  <si>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</si>
  <si>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</si>
  <si>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</si>
  <si>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</si>
  <si>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</si>
  <si>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</si>
  <si>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</si>
  <si>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</si>
  <si>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</si>
  <si>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</si>
  <si>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</si>
  <si>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</si>
  <si>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</si>
  <si>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</si>
  <si>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</si>
  <si>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</si>
  <si>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</si>
  <si>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</si>
  <si>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</si>
  <si>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</si>
  <si>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</si>
  <si>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</si>
  <si>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</si>
  <si>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</si>
  <si>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</si>
  <si>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</si>
  <si>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</si>
  <si>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</si>
  <si>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</si>
  <si>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</si>
  <si>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</si>
  <si>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</si>
  <si>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</si>
  <si>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</si>
  <si>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</si>
  <si>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</si>
  <si>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</si>
  <si>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</si>
  <si>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</si>
  <si>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</si>
  <si>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</si>
  <si>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</si>
  <si>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</si>
  <si>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</si>
  <si>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</si>
  <si>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</si>
  <si>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</si>
  <si>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</si>
  <si>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</si>
  <si>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</si>
  <si>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</si>
  <si>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</si>
  <si>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</si>
  <si>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</si>
  <si>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</si>
  <si>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</si>
  <si>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</si>
  <si>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</si>
  <si>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</si>
  <si>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</si>
  <si>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</si>
  <si>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</si>
  <si>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</si>
  <si>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</si>
  <si>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</si>
  <si>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</si>
  <si>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</si>
  <si>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</si>
  <si>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</si>
  <si>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</si>
  <si>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</si>
  <si>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</si>
  <si>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</si>
  <si>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</si>
  <si>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</si>
  <si>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</si>
  <si>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</si>
  <si>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</si>
  <si>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</si>
  <si>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</si>
  <si>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</si>
  <si>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</si>
  <si>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</si>
  <si>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</si>
  <si>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</si>
  <si>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</si>
  <si>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</si>
  <si>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</si>
  <si>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</si>
  <si>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</si>
  <si>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</si>
  <si>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</si>
  <si>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</si>
  <si>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</si>
  <si>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</si>
  <si>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</si>
  <si>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</si>
  <si>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</si>
  <si>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</si>
  <si>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</si>
  <si>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</si>
  <si>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</si>
  <si>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</si>
  <si>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</si>
  <si>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</si>
  <si>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</si>
  <si>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</si>
  <si>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</si>
  <si>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</si>
  <si>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</si>
  <si>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</si>
  <si>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</si>
  <si>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</si>
  <si>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</si>
  <si>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</si>
  <si>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</si>
  <si>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</si>
  <si>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</si>
  <si>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</si>
  <si>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</si>
  <si>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</si>
  <si>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</si>
  <si>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</si>
  <si>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</si>
  <si>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</si>
  <si>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</si>
  <si>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</si>
  <si>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</si>
  <si>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</si>
  <si>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</si>
  <si>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</si>
  <si>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</si>
  <si>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</si>
  <si>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</si>
  <si>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</si>
  <si>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</si>
  <si>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</si>
  <si>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</si>
  <si>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</si>
  <si>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</si>
  <si>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</si>
  <si>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</si>
  <si>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</si>
  <si>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</si>
  <si>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</si>
  <si>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</si>
  <si>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</si>
  <si>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</si>
  <si>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</si>
  <si>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</si>
  <si>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</si>
  <si>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</si>
  <si>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</si>
  <si>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</si>
  <si>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</si>
  <si>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</si>
  <si>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</si>
  <si>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</si>
  <si>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</si>
  <si>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</si>
  <si>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</si>
  <si>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</si>
  <si>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</si>
  <si>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</si>
  <si>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</si>
  <si>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</si>
  <si>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</si>
  <si>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</si>
  <si>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</si>
  <si>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</si>
  <si>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</si>
  <si>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</si>
  <si>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</si>
  <si>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</si>
  <si>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</si>
  <si>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</si>
  <si>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</si>
  <si>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</si>
  <si>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</si>
  <si>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</si>
  <si>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</si>
  <si>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</si>
  <si>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</si>
  <si>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</si>
  <si>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</si>
  <si>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</si>
  <si>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</si>
  <si>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</si>
  <si>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</si>
  <si>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</si>
  <si>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</si>
  <si>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</si>
  <si>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</si>
  <si>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</si>
  <si>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</si>
  <si>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</si>
  <si>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</si>
  <si>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</si>
  <si>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</si>
  <si>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</si>
  <si>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</si>
  <si>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</si>
  <si>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</si>
  <si>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</si>
  <si>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</si>
  <si>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</si>
  <si>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</si>
  <si>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</si>
  <si>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</si>
  <si>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</si>
  <si>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</si>
  <si>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</si>
  <si>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</si>
  <si>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</si>
  <si>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</si>
  <si>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</si>
  <si>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</si>
  <si>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</si>
  <si>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</si>
  <si>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</si>
  <si>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</si>
  <si>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</si>
  <si>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</si>
  <si>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</si>
  <si>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</si>
  <si>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</si>
  <si>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</si>
  <si>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</si>
  <si>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</si>
  <si>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</si>
  <si>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</si>
  <si>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</si>
  <si>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</si>
  <si>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</si>
  <si>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</si>
  <si>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</si>
  <si>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</si>
  <si>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</si>
  <si>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</si>
  <si>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</si>
  <si>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</si>
  <si>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</si>
  <si>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</si>
  <si>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</si>
  <si>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</si>
  <si>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</si>
  <si>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</si>
  <si>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</si>
  <si>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</si>
  <si>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</si>
  <si>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</si>
  <si>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</si>
  <si>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</si>
  <si>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</si>
  <si>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</si>
  <si>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</si>
  <si>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</si>
  <si>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</si>
  <si>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</si>
  <si>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</si>
  <si>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</si>
  <si>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</si>
  <si>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</si>
  <si>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</si>
  <si>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</si>
  <si>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</si>
  <si>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</si>
  <si>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</si>
  <si>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</si>
  <si>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</si>
  <si>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</si>
  <si>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</si>
  <si>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</si>
  <si>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</si>
  <si>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</si>
  <si>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</si>
  <si>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</si>
  <si>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</si>
  <si>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</si>
  <si>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</si>
  <si>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</si>
  <si>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</si>
  <si>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</si>
  <si>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</si>
  <si>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</si>
  <si>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</si>
  <si>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</si>
  <si>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</si>
  <si>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</si>
  <si>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</si>
  <si>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</si>
  <si>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</si>
  <si>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</si>
  <si>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</si>
  <si>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</si>
  <si>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</si>
  <si>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</si>
  <si>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</si>
  <si>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</si>
  <si>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</si>
  <si>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</si>
  <si>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</si>
  <si>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</si>
  <si>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</si>
  <si>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</si>
  <si>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</si>
  <si>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</si>
  <si>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</si>
  <si>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</si>
  <si>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</si>
  <si>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</si>
  <si>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</si>
  <si>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</si>
  <si>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</si>
  <si>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</si>
  <si>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</si>
  <si>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</si>
  <si>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</si>
  <si>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</si>
  <si>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</si>
  <si>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</si>
  <si>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</si>
  <si>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</si>
  <si>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</si>
  <si>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</si>
  <si>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</si>
  <si>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</si>
  <si>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</si>
  <si>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</si>
  <si>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</si>
  <si>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</si>
  <si>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</si>
  <si>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</si>
  <si>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</si>
  <si>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</si>
  <si>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</si>
  <si>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</si>
  <si>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</si>
  <si>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</si>
  <si>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</si>
  <si>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</si>
  <si>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</si>
  <si>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</si>
  <si>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</si>
  <si>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</si>
  <si>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</si>
  <si>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</si>
  <si>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</si>
  <si>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</si>
  <si>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</si>
  <si>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</si>
  <si>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</si>
  <si>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</si>
  <si>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</si>
  <si>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</si>
  <si>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</si>
  <si>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</si>
  <si>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</si>
  <si>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</si>
  <si>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</si>
  <si>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</si>
  <si>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</si>
  <si>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</si>
  <si>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</si>
  <si>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</si>
  <si>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</si>
  <si>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</si>
  <si>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</si>
  <si>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</si>
  <si>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</si>
  <si>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</si>
  <si>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</si>
  <si>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</si>
  <si>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</si>
  <si>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</si>
  <si>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</si>
  <si>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</si>
  <si>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</si>
  <si>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</si>
  <si>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</si>
  <si>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</si>
  <si>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</si>
  <si>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</si>
  <si>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</si>
  <si>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</si>
  <si>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</si>
  <si>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</si>
  <si>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</si>
  <si>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</si>
  <si>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</si>
  <si>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</si>
  <si>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</si>
  <si>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</si>
  <si>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</si>
  <si>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</si>
  <si>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</si>
  <si>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</si>
  <si>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</si>
  <si>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</si>
  <si>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</si>
  <si>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</si>
  <si>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</si>
  <si>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</si>
  <si>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</si>
  <si>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</si>
  <si>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</si>
  <si>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</si>
  <si>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</si>
  <si>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</si>
  <si>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</si>
  <si>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</si>
  <si>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</si>
  <si>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</si>
  <si>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</si>
  <si>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</si>
  <si>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</si>
  <si>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</si>
  <si>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</si>
  <si>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</si>
  <si>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</si>
  <si>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</si>
  <si>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</si>
  <si>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</si>
  <si>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</si>
  <si>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</si>
  <si>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</si>
  <si>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</si>
  <si>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</si>
  <si>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</si>
  <si>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</si>
  <si>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</si>
  <si>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</si>
  <si>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</si>
  <si>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</si>
  <si>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</si>
  <si>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</si>
  <si>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</si>
  <si>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</si>
  <si>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</si>
  <si>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</si>
  <si>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</si>
  <si>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</si>
  <si>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</si>
  <si>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</si>
  <si>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</si>
  <si>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</si>
  <si>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</si>
  <si>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</si>
  <si>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</si>
  <si>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</si>
  <si>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</si>
  <si>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</si>
  <si>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</si>
  <si>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</si>
  <si>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</si>
  <si>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</si>
  <si>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</si>
  <si>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</si>
  <si>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</si>
  <si>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</si>
  <si>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</si>
  <si>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</si>
  <si>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</si>
  <si>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</si>
  <si>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</si>
  <si>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</si>
  <si>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</si>
  <si>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</si>
  <si>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</si>
  <si>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</si>
  <si>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</si>
  <si>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</si>
  <si>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</si>
  <si>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</si>
  <si>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</si>
  <si>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</si>
  <si>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</si>
  <si>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</si>
  <si>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</si>
  <si>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</si>
  <si>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</si>
  <si>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</si>
  <si>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</si>
  <si>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</si>
  <si>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</si>
  <si>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</si>
  <si>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</si>
  <si>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</si>
  <si>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</si>
  <si>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</si>
  <si>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</si>
  <si>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</si>
  <si>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</si>
  <si>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</si>
  <si>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</si>
  <si>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</si>
  <si>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</si>
  <si>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</si>
  <si>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</si>
  <si>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</si>
  <si>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</si>
  <si>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</si>
  <si>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</si>
  <si>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</si>
  <si>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</si>
  <si>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</si>
  <si>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</si>
  <si>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</si>
  <si>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</si>
  <si>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</si>
  <si>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</si>
  <si>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</si>
  <si>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</si>
  <si>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</si>
  <si>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</si>
  <si>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</si>
  <si>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</si>
  <si>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</si>
  <si>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</si>
  <si>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</si>
  <si>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</si>
  <si>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</si>
  <si>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</si>
  <si>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</si>
  <si>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</si>
  <si>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</si>
  <si>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</si>
  <si>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</si>
  <si>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</si>
  <si>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</si>
  <si>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</si>
  <si>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</si>
  <si>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</si>
  <si>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</si>
  <si>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</si>
  <si>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</si>
  <si>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</si>
  <si>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</si>
  <si>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</si>
  <si>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</si>
  <si>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</si>
  <si>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</si>
  <si>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</si>
  <si>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</si>
  <si>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</si>
  <si>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</si>
  <si>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</si>
  <si>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</si>
  <si>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</si>
  <si>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</si>
  <si>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</si>
  <si>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</si>
  <si>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</si>
  <si>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</si>
  <si>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</si>
  <si>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</si>
  <si>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</si>
  <si>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</si>
  <si>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</si>
  <si>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</si>
  <si>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</si>
  <si>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</si>
  <si>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</si>
  <si>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</si>
  <si>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</si>
  <si>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</si>
  <si>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</si>
  <si>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</si>
  <si>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</si>
  <si>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</si>
  <si>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</si>
  <si>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</si>
  <si>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</si>
  <si>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</si>
  <si>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</si>
  <si>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</si>
  <si>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</si>
  <si>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</si>
  <si>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</si>
  <si>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</si>
  <si>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</si>
  <si>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</si>
  <si>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</si>
  <si>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</si>
  <si>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</si>
  <si>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</si>
  <si>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</si>
  <si>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</si>
  <si>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</si>
  <si>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</si>
  <si>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</si>
  <si>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</si>
  <si>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</si>
  <si>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</si>
  <si>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</si>
  <si>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</si>
  <si>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</si>
  <si>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</si>
  <si>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</si>
  <si>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</si>
  <si>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</si>
  <si>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</si>
  <si>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</si>
  <si>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</si>
  <si>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</si>
  <si>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</si>
  <si>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</si>
  <si>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</si>
  <si>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</si>
  <si>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</si>
  <si>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</si>
  <si>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</si>
  <si>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</si>
  <si>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</si>
  <si>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</si>
  <si>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</si>
  <si>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</si>
  <si>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</si>
  <si>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</si>
  <si>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</si>
  <si>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</si>
  <si>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</si>
  <si>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</si>
  <si>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</si>
  <si>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</si>
  <si>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</si>
  <si>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</si>
  <si>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</si>
  <si>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</si>
  <si>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</si>
  <si>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</si>
  <si>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</si>
  <si>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</si>
  <si>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</si>
  <si>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</si>
  <si>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</si>
  <si>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</si>
  <si>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</si>
  <si>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</si>
  <si>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</si>
  <si>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</si>
  <si>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</si>
  <si>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</si>
  <si>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</si>
  <si>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</si>
  <si>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</si>
  <si>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</si>
  <si>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</si>
  <si>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</si>
  <si>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</si>
  <si>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</si>
  <si>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</si>
  <si>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</si>
  <si>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</si>
  <si>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</si>
  <si>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</si>
  <si>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</si>
  <si>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</si>
  <si>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</si>
  <si>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</si>
  <si>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</si>
  <si>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</si>
  <si>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</si>
  <si>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</si>
  <si>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</si>
  <si>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</si>
  <si>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</si>
  <si>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</si>
  <si>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</si>
  <si>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</si>
  <si>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</si>
  <si>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</si>
  <si>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</si>
  <si>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</si>
  <si>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</si>
  <si>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</si>
  <si>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</si>
  <si>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</si>
  <si>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</si>
  <si>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</si>
  <si>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</si>
  <si>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</si>
  <si>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</si>
  <si>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</si>
  <si>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</si>
  <si>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</si>
  <si>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</si>
  <si>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</si>
  <si>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</si>
  <si>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</si>
  <si>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</si>
  <si>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</si>
  <si>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</si>
  <si>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</si>
  <si>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</si>
  <si>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</si>
  <si>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</si>
  <si>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</si>
  <si>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</si>
  <si>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</si>
  <si>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</si>
  <si>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</si>
  <si>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</si>
  <si>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</si>
  <si>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</si>
  <si>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</si>
  <si>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</si>
  <si>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</si>
  <si>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</si>
  <si>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</si>
  <si>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</si>
  <si>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</si>
  <si>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</si>
  <si>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</si>
  <si>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</si>
  <si>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</si>
  <si>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</si>
  <si>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</si>
  <si>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</si>
  <si>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</si>
  <si>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</si>
  <si>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</si>
  <si>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</si>
  <si>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</si>
  <si>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</si>
  <si>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</si>
  <si>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</si>
  <si>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</si>
  <si>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</si>
  <si>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</si>
  <si>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</si>
  <si>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</si>
  <si>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</si>
  <si>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</si>
  <si>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</si>
  <si>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</si>
  <si>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</si>
  <si>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</si>
  <si>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</si>
  <si>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</si>
  <si>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</si>
  <si>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</si>
  <si>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</si>
  <si>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</si>
  <si>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</si>
  <si>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</si>
  <si>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</si>
  <si>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</si>
  <si>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</si>
  <si>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</si>
  <si>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</si>
  <si>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</si>
  <si>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</si>
  <si>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</si>
  <si>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</si>
  <si>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</si>
  <si>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</si>
  <si>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</si>
  <si>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</si>
  <si>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</si>
  <si>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</si>
  <si>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</si>
  <si>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</si>
  <si>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</si>
  <si>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</si>
  <si>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</si>
  <si>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</si>
  <si>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</si>
  <si>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</si>
  <si>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</si>
  <si>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</si>
  <si>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</si>
  <si>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</si>
  <si>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</si>
  <si>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</si>
  <si>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</si>
  <si>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</si>
  <si>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</si>
  <si>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</si>
  <si>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</si>
  <si>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</si>
  <si>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</si>
  <si>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</si>
  <si>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</si>
  <si>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</si>
  <si>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</si>
  <si>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</si>
  <si>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</si>
  <si>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</si>
  <si>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</si>
  <si>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</si>
  <si>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</si>
  <si>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</si>
  <si>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</si>
  <si>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</si>
  <si>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</si>
  <si>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</si>
  <si>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</si>
  <si>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</si>
  <si>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</si>
  <si>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</si>
  <si>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</si>
  <si>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</si>
  <si>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</si>
  <si>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</si>
  <si>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</si>
  <si>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</si>
  <si>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</si>
  <si>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</si>
  <si>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</si>
  <si>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</si>
  <si>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</si>
  <si>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</si>
  <si>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</si>
  <si>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</si>
  <si>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</si>
  <si>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</si>
  <si>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</si>
  <si>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</si>
  <si>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</si>
  <si>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</si>
  <si>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</si>
  <si>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</si>
  <si>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</si>
  <si>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</si>
  <si>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</si>
  <si>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</si>
  <si>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</si>
  <si>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</si>
  <si>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</si>
  <si>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</si>
  <si>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</si>
  <si>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</si>
  <si>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</si>
  <si>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</si>
  <si>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</si>
  <si>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</si>
  <si>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</si>
  <si>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</si>
  <si>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</si>
  <si>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</si>
  <si>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</si>
  <si>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</si>
  <si>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</si>
  <si>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</si>
  <si>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</si>
  <si>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</si>
  <si>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</si>
  <si>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</si>
  <si>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</si>
  <si>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</si>
  <si>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</si>
  <si>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</si>
  <si>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</si>
  <si>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</si>
  <si>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</si>
  <si>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</si>
  <si>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</si>
  <si>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</si>
  <si>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</si>
  <si>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</si>
  <si>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</si>
  <si>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</si>
  <si>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</si>
  <si>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</si>
  <si>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</si>
  <si>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</si>
  <si>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</si>
  <si>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</si>
  <si>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</si>
  <si>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</si>
  <si>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</si>
  <si>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</si>
  <si>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</si>
  <si>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</si>
  <si>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</si>
  <si>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</si>
  <si>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</si>
  <si>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</si>
  <si>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</si>
  <si>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</si>
  <si>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</si>
  <si>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</si>
  <si>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</si>
  <si>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</si>
  <si>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</si>
  <si>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</si>
  <si>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</si>
  <si>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</si>
  <si>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</si>
  <si>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</si>
  <si>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</si>
  <si>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</si>
  <si>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</si>
  <si>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</si>
  <si>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</si>
  <si>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</si>
  <si>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</si>
  <si>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</si>
  <si>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</si>
  <si>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</si>
  <si>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</si>
  <si>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</si>
  <si>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</si>
  <si>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</si>
  <si>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</si>
  <si>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</si>
  <si>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</si>
  <si>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</si>
  <si>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</si>
  <si>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</si>
  <si>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</si>
  <si>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</si>
  <si>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</si>
  <si>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</si>
  <si>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</si>
  <si>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</si>
  <si>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</si>
  <si>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</si>
  <si>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</si>
  <si>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</si>
  <si>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</si>
  <si>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</si>
  <si>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</si>
  <si>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</si>
  <si>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</si>
  <si>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</si>
  <si>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</si>
  <si>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</si>
  <si>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</si>
  <si>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</si>
  <si>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</si>
  <si>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</si>
  <si>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</si>
  <si>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</si>
  <si>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</si>
  <si>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</si>
  <si>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</si>
  <si>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</si>
  <si>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</si>
  <si>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</si>
  <si>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</si>
  <si>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</si>
  <si>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</si>
  <si>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</si>
  <si>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</si>
  <si>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</si>
  <si>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</si>
  <si>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</si>
  <si>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</si>
  <si>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</si>
  <si>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</si>
  <si>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</si>
  <si>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</si>
  <si>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</si>
  <si>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</si>
  <si>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</si>
  <si>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</si>
  <si>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</si>
  <si>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</si>
  <si>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</si>
  <si>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</si>
  <si>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</si>
  <si>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</si>
  <si>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</si>
  <si>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</si>
  <si>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</si>
  <si>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</si>
  <si>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</si>
  <si>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</si>
  <si>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</si>
  <si>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</si>
  <si>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</si>
  <si>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</si>
  <si>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</si>
  <si>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</si>
  <si>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</si>
  <si>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</si>
  <si>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</si>
  <si>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</si>
  <si>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</si>
  <si>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</si>
  <si>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</si>
  <si>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</si>
  <si>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</si>
  <si>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</si>
  <si>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</si>
  <si>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</si>
  <si>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</si>
  <si>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</si>
  <si>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</si>
  <si>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</si>
  <si>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</si>
  <si>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</si>
  <si>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</si>
  <si>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</si>
  <si>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</si>
  <si>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</si>
  <si>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</si>
  <si>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</si>
  <si>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</si>
  <si>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</si>
  <si>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</si>
  <si>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</si>
  <si>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</si>
  <si>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</si>
  <si>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</si>
  <si>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</si>
  <si>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</si>
  <si>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</si>
  <si>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</si>
  <si>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</si>
  <si>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</si>
  <si>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</si>
  <si>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</si>
  <si>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</si>
  <si>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</si>
  <si>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</si>
  <si>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</si>
  <si>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</si>
  <si>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</si>
  <si>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</si>
  <si>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</si>
  <si>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</si>
  <si>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</si>
  <si>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</si>
  <si>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</si>
  <si>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</si>
  <si>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</si>
  <si>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</si>
  <si>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</si>
  <si>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</si>
  <si>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</si>
  <si>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</si>
  <si>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</si>
  <si>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</si>
  <si>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</si>
  <si>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</si>
  <si>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</si>
  <si>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</si>
  <si>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</si>
  <si>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</si>
  <si>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</si>
  <si>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</si>
  <si>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</si>
  <si>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</si>
  <si>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</si>
  <si>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</si>
  <si>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</si>
  <si>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</si>
  <si>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</si>
  <si>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</si>
  <si>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</si>
  <si>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</si>
  <si>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</si>
  <si>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</si>
  <si>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</si>
  <si>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</si>
  <si>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</si>
  <si>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</si>
  <si>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</si>
  <si>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</si>
  <si>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</si>
  <si>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</si>
  <si>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</si>
  <si>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</si>
  <si>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</si>
  <si>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</si>
  <si>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</si>
  <si>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</si>
  <si>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</si>
  <si>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</si>
  <si>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</si>
  <si>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</si>
  <si>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</si>
  <si>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</si>
  <si>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</si>
  <si>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</si>
  <si>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</si>
  <si>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</si>
  <si>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</si>
  <si>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</si>
  <si>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</si>
  <si>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</si>
  <si>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</si>
  <si>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</si>
  <si>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</si>
  <si>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</si>
  <si>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</si>
  <si>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</si>
  <si>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</si>
  <si>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</si>
  <si>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</si>
  <si>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</si>
  <si>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</si>
  <si>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</si>
  <si>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</si>
  <si>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</si>
  <si>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</si>
  <si>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</si>
  <si>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</si>
  <si>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</si>
  <si>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</si>
  <si>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</si>
  <si>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</si>
  <si>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</si>
  <si>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</si>
  <si>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</si>
  <si>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</si>
  <si>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</si>
  <si>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</si>
  <si>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</si>
  <si>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</si>
  <si>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</si>
  <si>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</si>
  <si>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</si>
  <si>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</si>
  <si>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</si>
  <si>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</si>
  <si>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</si>
  <si>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</si>
  <si>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</si>
  <si>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</si>
  <si>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</si>
  <si>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</si>
  <si>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</si>
  <si>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</si>
  <si>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</si>
  <si>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</si>
  <si>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</si>
  <si>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</si>
  <si>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</si>
  <si>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</si>
  <si>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</si>
  <si>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</si>
  <si>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</si>
  <si>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</si>
  <si>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</si>
  <si>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</si>
  <si>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</si>
  <si>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</si>
  <si>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</si>
  <si>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</si>
  <si>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</si>
  <si>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</si>
  <si>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</si>
  <si>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</si>
  <si>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</si>
  <si>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</si>
  <si>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</si>
  <si>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</si>
  <si>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</si>
  <si>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</si>
  <si>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</si>
  <si>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</si>
  <si>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</si>
  <si>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</si>
  <si>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</si>
  <si>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</si>
  <si>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</si>
  <si>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</si>
  <si>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</si>
  <si>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</si>
  <si>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</si>
  <si>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</si>
  <si>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</si>
  <si>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</si>
  <si>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</si>
  <si>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</si>
  <si>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</si>
  <si>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</si>
  <si>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</si>
  <si>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</si>
  <si>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</si>
  <si>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</si>
  <si>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</si>
  <si>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</si>
  <si>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</si>
  <si>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</si>
  <si>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</si>
  <si>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</si>
  <si>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</si>
  <si>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</si>
  <si>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</si>
  <si>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</si>
  <si>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</si>
  <si>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</si>
  <si>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</si>
  <si>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</si>
  <si>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</si>
  <si>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</si>
  <si>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</si>
  <si>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</si>
  <si>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</si>
  <si>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</si>
  <si>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</si>
  <si>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</si>
  <si>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</si>
  <si>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</si>
  <si>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</si>
  <si>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</si>
  <si>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</si>
  <si>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</si>
  <si>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</si>
  <si>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</si>
  <si>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</si>
  <si>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</si>
  <si>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</si>
  <si>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</si>
  <si>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</si>
  <si>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</si>
  <si>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</si>
  <si>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</si>
  <si>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</si>
  <si>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</si>
  <si>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</si>
  <si>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</si>
  <si>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</si>
  <si>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</si>
  <si>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</si>
  <si>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</si>
  <si>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</si>
  <si>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</si>
  <si>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</si>
  <si>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</si>
  <si>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</si>
  <si>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</si>
  <si>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</si>
  <si>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</si>
  <si>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</si>
  <si>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</si>
  <si>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</si>
  <si>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</si>
  <si>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</si>
  <si>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</si>
  <si>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</si>
  <si>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</si>
  <si>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</si>
  <si>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</si>
  <si>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</si>
  <si>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</si>
  <si>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</si>
  <si>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</si>
  <si>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</si>
  <si>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</si>
  <si>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</si>
  <si>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</si>
  <si>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</si>
  <si>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</si>
  <si>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</si>
  <si>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</si>
  <si>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</si>
  <si>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</si>
  <si>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</si>
  <si>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</si>
  <si>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</si>
  <si>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</si>
  <si>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</si>
  <si>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</si>
  <si>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</si>
  <si>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</si>
  <si>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</si>
  <si>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</si>
  <si>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</si>
  <si>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</si>
  <si>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</si>
  <si>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</si>
  <si>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</si>
  <si>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</si>
  <si>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</si>
  <si>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</si>
  <si>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</si>
  <si>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</si>
  <si>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</si>
  <si>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</si>
  <si>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</si>
  <si>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</si>
  <si>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</si>
  <si>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</si>
  <si>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</si>
  <si>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</si>
  <si>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</si>
  <si>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</si>
  <si>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</si>
  <si>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</si>
  <si>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</si>
  <si>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</si>
  <si>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</si>
  <si>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</si>
  <si>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</si>
  <si>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</si>
  <si>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</si>
  <si>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</si>
  <si>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</si>
  <si>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</si>
  <si>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</si>
  <si>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</si>
  <si>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</si>
  <si>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</si>
  <si>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</si>
  <si>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</si>
  <si>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</si>
  <si>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</si>
  <si>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</si>
  <si>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</si>
  <si>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</si>
  <si>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</si>
  <si>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</si>
  <si>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</si>
  <si>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</si>
  <si>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</si>
  <si>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</si>
  <si>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</si>
  <si>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</si>
  <si>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</si>
  <si>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</si>
  <si>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</si>
  <si>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</si>
  <si>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</si>
  <si>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</si>
  <si>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</si>
  <si>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</si>
  <si>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</si>
  <si>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</si>
  <si>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</si>
  <si>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</si>
  <si>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</si>
  <si>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</si>
  <si>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</si>
  <si>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</si>
  <si>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</si>
  <si>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</si>
  <si>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</si>
  <si>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</si>
  <si>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</si>
  <si>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</si>
  <si>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</si>
  <si>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</si>
  <si>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</si>
  <si>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</si>
  <si>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</si>
  <si>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</si>
  <si>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</si>
  <si>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</si>
  <si>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</si>
  <si>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</si>
  <si>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</si>
  <si>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</si>
  <si>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</si>
  <si>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</si>
  <si>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</si>
  <si>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</si>
  <si>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</si>
  <si>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</si>
  <si>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</si>
  <si>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</si>
  <si>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</si>
  <si>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</si>
  <si>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</si>
  <si>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</si>
  <si>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</si>
  <si>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</si>
  <si>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</si>
  <si>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</si>
  <si>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</si>
  <si>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</si>
  <si>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</si>
  <si>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</si>
  <si>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</si>
  <si>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</si>
  <si>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</si>
  <si>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</si>
  <si>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</si>
  <si>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</si>
  <si>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</si>
  <si>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</si>
  <si>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</si>
  <si>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</si>
  <si>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</si>
  <si>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</si>
  <si>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</si>
  <si>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</si>
  <si>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</si>
  <si>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</si>
  <si>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</si>
  <si>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</si>
  <si>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</si>
  <si>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</si>
  <si>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</si>
  <si>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</si>
  <si>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</si>
  <si>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</si>
  <si>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</si>
  <si>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</si>
  <si>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</si>
  <si>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</si>
  <si>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</si>
  <si>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</si>
  <si>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</si>
  <si>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</si>
  <si>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</si>
  <si>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</si>
  <si>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</si>
  <si>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</si>
  <si>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</si>
  <si>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</si>
  <si>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</si>
  <si>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</si>
  <si>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</si>
  <si>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</si>
  <si>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</si>
  <si>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</si>
  <si>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</si>
  <si>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</si>
  <si>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</si>
  <si>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</si>
  <si>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</si>
  <si>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</si>
  <si>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</si>
  <si>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</si>
  <si>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</si>
  <si>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</si>
  <si>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</si>
  <si>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</si>
  <si>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</si>
  <si>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</si>
  <si>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</si>
  <si>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</si>
  <si>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</si>
  <si>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</si>
  <si>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</si>
  <si>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</si>
  <si>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</si>
  <si>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</si>
  <si>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</si>
  <si>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</si>
  <si>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</si>
  <si>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</si>
  <si>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</si>
  <si>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</si>
  <si>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</si>
  <si>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</si>
  <si>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</si>
  <si>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</si>
  <si>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</si>
  <si>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</si>
  <si>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</si>
  <si>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</si>
  <si>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</si>
  <si>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</si>
  <si>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</si>
  <si>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</si>
  <si>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</si>
  <si>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</si>
  <si>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</si>
  <si>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</si>
  <si>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</si>
  <si>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</si>
  <si>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</si>
  <si>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</si>
  <si>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</si>
  <si>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</si>
  <si>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</si>
  <si>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</si>
  <si>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</si>
  <si>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</si>
  <si>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</si>
  <si>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</si>
  <si>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</si>
  <si>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</si>
  <si>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</si>
  <si>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</si>
  <si>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</si>
  <si>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</si>
  <si>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</si>
  <si>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</si>
  <si>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</si>
  <si>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</si>
  <si>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</si>
  <si>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</si>
  <si>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</si>
  <si>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</si>
  <si>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</si>
  <si>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</si>
  <si>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</si>
  <si>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</si>
  <si>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</si>
  <si>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</si>
  <si>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</si>
  <si>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</si>
  <si>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</si>
  <si>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</si>
  <si>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</si>
  <si>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</si>
  <si>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</si>
  <si>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</si>
  <si>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</si>
  <si>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</si>
  <si>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</si>
  <si>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</si>
  <si>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</si>
  <si>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</si>
  <si>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</si>
  <si>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</si>
  <si>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</si>
  <si>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</si>
  <si>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</si>
  <si>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</si>
  <si>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</si>
  <si>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</si>
  <si>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</si>
  <si>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</si>
  <si>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</si>
  <si>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</si>
  <si>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</si>
  <si>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</si>
  <si>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</si>
  <si>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</si>
  <si>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</si>
  <si>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</si>
  <si>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</si>
  <si>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</si>
  <si>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</si>
  <si>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</si>
  <si>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</si>
  <si>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</si>
  <si>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</si>
  <si>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</si>
  <si>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</si>
  <si>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</si>
  <si>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</si>
  <si>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</si>
  <si>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</si>
  <si>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</si>
  <si>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</si>
  <si>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</si>
  <si>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</si>
  <si>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</si>
  <si>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</si>
  <si>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</si>
  <si>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</si>
  <si>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</si>
  <si>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</si>
  <si>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</si>
  <si>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</si>
  <si>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</si>
  <si>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</si>
  <si>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</si>
  <si>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</si>
  <si>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</si>
  <si>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</si>
  <si>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</si>
  <si>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</si>
  <si>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</si>
  <si>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</si>
  <si>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</si>
  <si>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</si>
  <si>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</si>
  <si>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</si>
  <si>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</si>
  <si>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</si>
  <si>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</si>
  <si>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</si>
  <si>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</si>
  <si>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</si>
  <si>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</si>
  <si>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</si>
  <si>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</si>
  <si>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</si>
  <si>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</si>
  <si>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</si>
  <si>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</si>
  <si>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</si>
  <si>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</si>
  <si>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</si>
  <si>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</si>
  <si>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</si>
  <si>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</si>
  <si>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</si>
  <si>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</si>
  <si>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</si>
  <si>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</si>
  <si>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</si>
  <si>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</si>
  <si>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</si>
  <si>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</si>
  <si>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</si>
  <si>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</si>
  <si>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</si>
  <si>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</si>
  <si>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</si>
  <si>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</si>
  <si>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</si>
  <si>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</si>
  <si>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</si>
  <si>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</si>
  <si>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</si>
  <si>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</si>
  <si>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</si>
  <si>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</si>
  <si>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</si>
  <si>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</si>
  <si>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</si>
  <si>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</si>
  <si>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</si>
  <si>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</si>
  <si>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</si>
  <si>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</si>
  <si>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</si>
  <si>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</si>
  <si>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</si>
  <si>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</si>
  <si>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</si>
  <si>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</si>
  <si>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</si>
  <si>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</si>
  <si>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</si>
  <si>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</si>
  <si>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</si>
  <si>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</si>
  <si>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</si>
  <si>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</si>
  <si>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</si>
  <si>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</si>
  <si>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</si>
  <si>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</si>
  <si>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</si>
  <si>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</si>
  <si>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</si>
  <si>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</si>
  <si>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</si>
  <si>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</si>
  <si>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</si>
  <si>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</si>
  <si>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</si>
  <si>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</si>
  <si>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</si>
  <si>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</si>
  <si>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</si>
  <si>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</si>
  <si>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</si>
  <si>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</si>
  <si>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</si>
  <si>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</si>
  <si>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</si>
  <si>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</si>
  <si>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</si>
  <si>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</si>
  <si>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</si>
  <si>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</si>
  <si>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</si>
  <si>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</si>
  <si>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</si>
  <si>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</si>
  <si>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</si>
  <si>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</si>
  <si>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</si>
  <si>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</si>
  <si>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</si>
  <si>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</si>
  <si>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</si>
  <si>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</si>
  <si>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</si>
  <si>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</si>
  <si>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</si>
  <si>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</si>
  <si>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</si>
  <si>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</si>
  <si>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</si>
  <si>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</si>
  <si>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</si>
  <si>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</si>
  <si>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</si>
  <si>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</si>
  <si>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</si>
  <si>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</si>
  <si>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</si>
  <si>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</si>
  <si>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</si>
  <si>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</si>
  <si>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</si>
  <si>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</si>
  <si>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</si>
  <si>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</si>
  <si>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</si>
  <si>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</si>
  <si>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</si>
  <si>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</si>
  <si>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</si>
  <si>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</si>
  <si>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</si>
  <si>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</si>
  <si>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</si>
  <si>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</si>
  <si>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</si>
  <si>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</si>
  <si>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</si>
  <si>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</si>
  <si>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</si>
  <si>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</si>
  <si>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</si>
  <si>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</si>
  <si>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</si>
  <si>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</si>
  <si>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</si>
  <si>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</si>
  <si>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</si>
  <si>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</si>
  <si>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</si>
  <si>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</si>
  <si>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</si>
  <si>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</si>
  <si>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</si>
  <si>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</si>
  <si>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</si>
  <si>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</si>
  <si>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</si>
  <si>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</si>
  <si>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</si>
  <si>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</si>
  <si>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</si>
  <si>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</si>
  <si>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</si>
  <si>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</si>
  <si>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</si>
  <si>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</si>
  <si>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</si>
  <si>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</si>
  <si>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</si>
  <si>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</si>
  <si>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</si>
  <si>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</si>
  <si>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</si>
  <si>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</si>
  <si>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</si>
  <si>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</si>
  <si>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</si>
  <si>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</si>
  <si>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</si>
  <si>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</si>
  <si>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</si>
  <si>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</si>
  <si>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</si>
  <si>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</si>
  <si>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</si>
  <si>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</si>
  <si>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</si>
  <si>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</si>
  <si>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</si>
  <si>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</si>
  <si>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</si>
  <si>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</si>
  <si>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</si>
  <si>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</si>
  <si>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</si>
  <si>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</si>
  <si>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</si>
  <si>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</si>
  <si>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</si>
  <si>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</si>
  <si>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</si>
  <si>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</si>
  <si>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</si>
  <si>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</si>
  <si>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</si>
  <si>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</si>
  <si>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</si>
  <si>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</si>
  <si>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</si>
  <si>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</si>
  <si>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</si>
  <si>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</si>
  <si>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</si>
  <si>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</si>
  <si>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</si>
  <si>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</si>
  <si>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</si>
  <si>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</si>
  <si>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</si>
  <si>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</si>
  <si>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</si>
  <si>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</si>
  <si>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</si>
  <si>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</si>
  <si>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</si>
  <si>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</si>
  <si>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</si>
  <si>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</si>
  <si>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</si>
  <si>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</si>
  <si>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</si>
  <si>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</si>
  <si>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</si>
  <si>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</si>
  <si>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</si>
  <si>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</si>
  <si>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</si>
  <si>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</si>
  <si>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</si>
  <si>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</si>
  <si>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</si>
  <si>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</si>
  <si>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</si>
  <si>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</si>
  <si>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</si>
  <si>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</si>
  <si>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</si>
  <si>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</si>
  <si>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</si>
  <si>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</si>
  <si>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</si>
  <si>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</si>
  <si>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</si>
  <si>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</si>
  <si>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</si>
  <si>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</si>
  <si>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</si>
  <si>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</si>
  <si>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</si>
  <si>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</si>
  <si>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</si>
  <si>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</si>
  <si>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</si>
  <si>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</si>
  <si>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</si>
  <si>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</si>
  <si>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</si>
  <si>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</si>
  <si>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</si>
  <si>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</si>
  <si>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</si>
  <si>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</si>
  <si>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</si>
  <si>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</si>
  <si>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</si>
  <si>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</si>
  <si>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</si>
  <si>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</si>
  <si>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</si>
  <si>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</si>
  <si>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</si>
  <si>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</si>
  <si>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</si>
  <si>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</si>
  <si>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</si>
  <si>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</si>
  <si>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</si>
  <si>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</si>
  <si>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</si>
  <si>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</si>
  <si>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</si>
  <si>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</si>
  <si>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</si>
  <si>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</si>
  <si>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</si>
  <si>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</si>
  <si>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</si>
  <si>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</si>
  <si>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</si>
  <si>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</si>
  <si>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</si>
  <si>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</si>
  <si>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</si>
  <si>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</si>
  <si>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</si>
  <si>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</si>
  <si>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</si>
  <si>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</si>
  <si>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</si>
  <si>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</si>
  <si>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</si>
  <si>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</si>
  <si>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</si>
  <si>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</si>
  <si>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</si>
  <si>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</si>
  <si>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</si>
  <si>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</si>
  <si>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</si>
  <si>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</si>
  <si>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</si>
  <si>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</si>
  <si>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</si>
  <si>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</si>
  <si>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</si>
  <si>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</si>
  <si>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</si>
  <si>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</si>
  <si>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</si>
  <si>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</si>
  <si>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</si>
  <si>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</si>
  <si>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</si>
  <si>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</si>
  <si>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</si>
  <si>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</si>
  <si>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</si>
  <si>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</si>
  <si>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</si>
  <si>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</si>
  <si>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</si>
  <si>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</si>
  <si>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</si>
  <si>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</si>
  <si>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</si>
  <si>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</si>
  <si>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</si>
  <si>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</si>
  <si>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</si>
  <si>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</si>
  <si>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</si>
  <si>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</si>
  <si>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</si>
  <si>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</si>
  <si>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</si>
  <si>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</si>
  <si>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</si>
  <si>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</si>
  <si>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</si>
  <si>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</si>
  <si>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</si>
  <si>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</si>
  <si>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</si>
  <si>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</si>
  <si>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</si>
  <si>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</si>
  <si>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</si>
  <si>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</si>
  <si>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</si>
  <si>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</si>
  <si>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</si>
  <si>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</si>
  <si>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</si>
  <si>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</si>
  <si>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</si>
  <si>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</si>
  <si>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</si>
  <si>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</si>
  <si>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</si>
  <si>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</si>
  <si>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</si>
  <si>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</si>
  <si>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</si>
  <si>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</si>
  <si>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</si>
  <si>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</si>
  <si>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</si>
  <si>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</si>
  <si>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</si>
  <si>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</si>
  <si>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</si>
  <si>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</si>
  <si>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</si>
  <si>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</si>
  <si>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</si>
  <si>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</si>
  <si>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</si>
  <si>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</si>
  <si>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</si>
  <si>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</si>
  <si>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</si>
  <si>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</si>
  <si>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</si>
  <si>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</si>
  <si>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</si>
  <si>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</si>
  <si>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</si>
  <si>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</si>
  <si>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</si>
  <si>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</si>
  <si>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</si>
  <si>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</si>
  <si>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</si>
  <si>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</si>
  <si>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</si>
  <si>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</si>
  <si>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</si>
  <si>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</si>
  <si>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</si>
  <si>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</si>
  <si>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</si>
  <si>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</si>
  <si>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</si>
  <si>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</si>
  <si>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</si>
  <si>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</si>
  <si>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</si>
  <si>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</si>
  <si>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</si>
  <si>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</si>
  <si>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</si>
  <si>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</si>
  <si>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</si>
  <si>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</si>
  <si>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</si>
  <si>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</si>
  <si>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</si>
  <si>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</si>
  <si>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</si>
  <si>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</si>
  <si>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</si>
  <si>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</si>
  <si>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</si>
  <si>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</si>
  <si>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</si>
  <si>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</si>
  <si>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</si>
  <si>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</si>
  <si>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</si>
  <si>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</si>
  <si>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</si>
  <si>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</si>
  <si>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</si>
  <si>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</si>
  <si>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</si>
  <si>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</si>
  <si>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</si>
  <si>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</si>
  <si>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</si>
  <si>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</si>
  <si>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</si>
  <si>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</si>
  <si>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</si>
  <si>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</si>
  <si>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</si>
  <si>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</si>
  <si>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</si>
  <si>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</si>
  <si>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</si>
  <si>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</si>
  <si>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</si>
  <si>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</si>
  <si>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</si>
  <si>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</si>
  <si>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</si>
  <si>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</si>
  <si>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</si>
  <si>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</si>
  <si>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</si>
  <si>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</si>
  <si>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</si>
  <si>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</si>
  <si>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</si>
  <si>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</si>
  <si>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</si>
  <si>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</si>
  <si>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</si>
  <si>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</si>
  <si>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</si>
  <si>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</si>
  <si>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</si>
  <si>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</si>
  <si>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</si>
  <si>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</si>
  <si>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</si>
  <si>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</si>
  <si>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</si>
  <si>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</si>
  <si>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</si>
  <si>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</si>
  <si>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</si>
  <si>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</si>
  <si>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</si>
  <si>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</si>
  <si>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</si>
  <si>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</si>
  <si>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</si>
  <si>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</si>
  <si>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</si>
  <si>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</si>
  <si>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</si>
  <si>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</si>
  <si>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</si>
  <si>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</si>
  <si>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</si>
  <si>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</si>
  <si>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</si>
  <si>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</si>
  <si>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</si>
  <si>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</si>
  <si>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</si>
  <si>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</si>
  <si>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</si>
  <si>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</si>
  <si>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</si>
  <si>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</si>
  <si>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</si>
  <si>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</si>
  <si>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</si>
  <si>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</si>
  <si>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</si>
  <si>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</si>
  <si>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</si>
  <si>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</si>
  <si>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</si>
  <si>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</si>
  <si>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</si>
  <si>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</si>
  <si>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</si>
  <si>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</si>
  <si>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</si>
  <si>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</si>
  <si>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</si>
  <si>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</si>
  <si>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</si>
  <si>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</si>
  <si>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</si>
  <si>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</si>
  <si>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</si>
  <si>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</si>
  <si>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</si>
  <si>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</si>
  <si>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</si>
  <si>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</si>
  <si>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</si>
  <si>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</si>
  <si>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</si>
  <si>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</si>
  <si>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</si>
  <si>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</si>
  <si>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</si>
  <si>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</si>
  <si>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</si>
  <si>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</si>
  <si>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</si>
  <si>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</si>
  <si>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</si>
  <si>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</si>
  <si>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</si>
  <si>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</si>
  <si>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</si>
  <si>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</si>
  <si>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</si>
  <si>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</si>
  <si>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</si>
  <si>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</si>
  <si>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</si>
  <si>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</si>
  <si>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</si>
  <si>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</si>
  <si>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</si>
  <si>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</si>
  <si>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</si>
  <si>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</si>
  <si>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</si>
  <si>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</si>
  <si>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</si>
  <si>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</si>
  <si>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</si>
  <si>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</si>
  <si>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</si>
  <si>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</si>
  <si>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</si>
  <si>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</si>
  <si>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</si>
  <si>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</si>
  <si>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</si>
  <si>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</si>
  <si>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</si>
  <si>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</si>
  <si>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</si>
  <si>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</si>
  <si>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</si>
  <si>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</si>
  <si>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</si>
  <si>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</si>
  <si>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</si>
  <si>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</si>
  <si>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</si>
  <si>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</si>
  <si>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</si>
  <si>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</si>
  <si>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</si>
  <si>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</si>
  <si>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</si>
  <si>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</si>
  <si>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</si>
  <si>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</si>
  <si>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</si>
  <si>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</si>
  <si>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</si>
  <si>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</si>
  <si>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</si>
  <si>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</si>
  <si>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</si>
  <si>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</si>
  <si>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</si>
  <si>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</si>
  <si>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</si>
  <si>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</si>
  <si>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</si>
  <si>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</si>
  <si>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</si>
  <si>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</si>
  <si>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</si>
  <si>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</si>
  <si>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</si>
  <si>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</si>
  <si>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</si>
  <si>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</si>
  <si>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</si>
  <si>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</si>
  <si>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</si>
  <si>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</si>
  <si>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</si>
  <si>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</si>
  <si>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</si>
  <si>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</si>
  <si>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</si>
  <si>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</si>
  <si>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</si>
  <si>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</si>
  <si>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</si>
  <si>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</si>
  <si>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</si>
  <si>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</si>
  <si>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</si>
  <si>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</si>
  <si>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</si>
  <si>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</si>
  <si>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</si>
  <si>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</si>
  <si>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</si>
  <si>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</si>
  <si>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</si>
  <si>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</si>
  <si>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</si>
  <si>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</si>
  <si>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</si>
  <si>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</si>
  <si>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</si>
  <si>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</si>
  <si>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</si>
  <si>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</si>
  <si>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</si>
  <si>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</si>
  <si>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</si>
  <si>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</si>
  <si>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</si>
  <si>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</si>
  <si>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</si>
  <si>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</si>
  <si>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</si>
  <si>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</si>
  <si>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</si>
  <si>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</si>
  <si>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</si>
  <si>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</si>
  <si>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</si>
  <si>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</si>
  <si>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</si>
  <si>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</si>
  <si>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</si>
  <si>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</si>
  <si>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</si>
  <si>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</si>
  <si>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</si>
  <si>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</si>
  <si>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</si>
  <si>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</si>
  <si>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</si>
  <si>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</si>
  <si>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</si>
  <si>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</si>
  <si>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</si>
  <si>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</si>
  <si>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</si>
  <si>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</si>
  <si>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</si>
  <si>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</si>
  <si>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</si>
  <si>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</si>
  <si>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</si>
  <si>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</si>
  <si>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</si>
  <si>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</si>
  <si>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</si>
  <si>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</si>
  <si>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</si>
  <si>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</si>
  <si>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</si>
  <si>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</si>
  <si>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</si>
  <si>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</si>
  <si>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</si>
  <si>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</si>
  <si>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</si>
  <si>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</si>
  <si>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</si>
  <si>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</si>
  <si>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</si>
  <si>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</si>
  <si>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</si>
  <si>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</si>
  <si>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</si>
  <si>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</si>
  <si>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</si>
  <si>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</si>
  <si>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</si>
  <si>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</si>
  <si>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</si>
  <si>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</si>
  <si>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</si>
  <si>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</si>
  <si>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</si>
  <si>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</si>
  <si>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</si>
  <si>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</si>
  <si>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</si>
  <si>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</si>
  <si>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</si>
  <si>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</si>
  <si>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</si>
  <si>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</si>
  <si>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</si>
  <si>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</si>
  <si>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</si>
  <si>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</si>
  <si>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</si>
  <si>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</si>
  <si>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</si>
  <si>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</si>
  <si>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</si>
  <si>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</si>
  <si>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</si>
  <si>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</si>
  <si>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</si>
  <si>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</si>
  <si>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</si>
  <si>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</si>
  <si>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</si>
  <si>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</si>
  <si>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</si>
  <si>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</si>
  <si>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</si>
  <si>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</si>
  <si>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</si>
  <si>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</si>
  <si>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</si>
  <si>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</si>
  <si>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</si>
  <si>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</si>
  <si>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</si>
  <si>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</si>
  <si>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</si>
  <si>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</si>
  <si>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</si>
  <si>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</si>
  <si>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</si>
  <si>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</si>
  <si>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</si>
  <si>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</si>
  <si>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</si>
  <si>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</si>
  <si>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</si>
  <si>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</si>
  <si>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</si>
  <si>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</si>
  <si>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</si>
  <si>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</si>
  <si>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</si>
  <si>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</si>
  <si>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</si>
  <si>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</si>
  <si>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</si>
  <si>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</si>
  <si>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</si>
  <si>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</si>
  <si>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</si>
  <si>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</si>
  <si>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</si>
  <si>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</si>
  <si>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</si>
  <si>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</si>
  <si>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</si>
  <si>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</si>
  <si>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</si>
  <si>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</si>
  <si>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</si>
  <si>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</si>
  <si>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</si>
  <si>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</si>
  <si>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</si>
  <si>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</si>
  <si>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</si>
  <si>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</si>
  <si>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</si>
  <si>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</si>
  <si>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</si>
  <si>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</si>
  <si>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</si>
  <si>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</si>
  <si>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</si>
  <si>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</si>
  <si>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</si>
  <si>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</si>
  <si>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</si>
  <si>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</si>
  <si>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</si>
  <si>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</si>
  <si>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</si>
  <si>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</si>
  <si>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</si>
  <si>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</si>
  <si>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</si>
  <si>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</si>
  <si>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</si>
  <si>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</si>
  <si>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</si>
  <si>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</si>
  <si>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</si>
  <si>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</si>
  <si>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</si>
  <si>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</si>
  <si>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</si>
  <si>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</si>
  <si>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</si>
  <si>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</si>
  <si>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</si>
  <si>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</si>
  <si>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</si>
  <si>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</si>
  <si>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</si>
  <si>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</si>
  <si>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</si>
  <si>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</si>
  <si>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</si>
  <si>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</si>
  <si>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</si>
  <si>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</si>
  <si>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</si>
  <si>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</si>
  <si>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</si>
  <si>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</si>
  <si>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</si>
  <si>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</si>
  <si>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</si>
  <si>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</si>
  <si>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</si>
  <si>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</si>
  <si>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</si>
  <si>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</si>
  <si>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</si>
  <si>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</si>
  <si>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</si>
  <si>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</si>
  <si>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</si>
  <si>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</si>
  <si>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</si>
  <si>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</si>
  <si>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</si>
  <si>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</si>
  <si>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</si>
  <si>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</si>
  <si>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</si>
  <si>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</si>
  <si>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</si>
  <si>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</si>
  <si>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</si>
  <si>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</si>
  <si>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</si>
  <si>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</si>
  <si>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</si>
  <si>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</si>
  <si>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</si>
  <si>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</si>
  <si>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</si>
  <si>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</si>
  <si>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</si>
  <si>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</si>
  <si>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</si>
  <si>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</si>
  <si>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</si>
  <si>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</si>
  <si>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</si>
  <si>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</si>
  <si>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</si>
  <si>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</si>
  <si>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</si>
  <si>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</si>
  <si>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</si>
  <si>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</si>
  <si>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</si>
  <si>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</si>
  <si>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</si>
  <si>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</si>
  <si>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</si>
  <si>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</si>
  <si>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</si>
  <si>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</si>
  <si>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</si>
  <si>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</si>
  <si>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</si>
  <si>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</si>
  <si>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</si>
  <si>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</si>
  <si>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</si>
  <si>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</si>
  <si>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</si>
  <si>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</si>
  <si>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</si>
  <si>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</si>
  <si>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</si>
  <si>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</si>
  <si>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</si>
  <si>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</si>
  <si>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</si>
  <si>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</si>
  <si>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</si>
  <si>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</si>
  <si>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</si>
  <si>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</si>
  <si>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</si>
  <si>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</si>
  <si>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</si>
  <si>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</si>
  <si>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</si>
  <si>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</si>
  <si>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</si>
  <si>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</si>
  <si>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</si>
  <si>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</si>
  <si>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</si>
  <si>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</si>
  <si>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</si>
  <si>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</si>
  <si>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</si>
  <si>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</si>
  <si>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</si>
  <si>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</si>
  <si>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</si>
  <si>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</si>
  <si>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</si>
  <si>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</si>
  <si>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</si>
  <si>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</si>
  <si>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</si>
  <si>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</si>
  <si>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</si>
  <si>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</si>
  <si>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</si>
  <si>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</si>
  <si>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</si>
  <si>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</si>
  <si>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</si>
  <si>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</si>
  <si>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</si>
  <si>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</si>
  <si>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</si>
  <si>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</si>
  <si>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</si>
  <si>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</si>
  <si>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</si>
  <si>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</si>
  <si>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</si>
  <si>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</si>
  <si>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</si>
  <si>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</si>
  <si>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</si>
  <si>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</si>
  <si>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</si>
  <si>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</si>
  <si>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</si>
  <si>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</si>
  <si>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</si>
  <si>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</si>
  <si>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</si>
  <si>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</si>
  <si>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</si>
  <si>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</si>
  <si>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</si>
  <si>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</si>
  <si>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</si>
  <si>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</si>
  <si>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</si>
  <si>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</si>
  <si>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</si>
  <si>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</si>
  <si>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</si>
  <si>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</si>
  <si>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</si>
  <si>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</si>
  <si>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</si>
  <si>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</si>
  <si>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</si>
  <si>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</si>
  <si>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</si>
  <si>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</si>
  <si>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</si>
  <si>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</si>
  <si>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</si>
  <si>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</si>
  <si>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</si>
  <si>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</si>
  <si>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</si>
  <si>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</si>
  <si>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</si>
  <si>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</si>
  <si>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</si>
  <si>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</si>
  <si>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</si>
  <si>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</si>
  <si>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</si>
  <si>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</si>
  <si>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</si>
  <si>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</si>
  <si>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</si>
  <si>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</si>
  <si>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</si>
  <si>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</si>
  <si>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</si>
  <si>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</si>
  <si>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</si>
  <si>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</si>
  <si>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</si>
  <si>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</si>
  <si>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</si>
  <si>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</si>
  <si>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</si>
  <si>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</si>
  <si>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</si>
  <si>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</si>
  <si>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</si>
  <si>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</si>
  <si>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</si>
  <si>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</si>
  <si>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</si>
  <si>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</si>
  <si>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</si>
  <si>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</si>
  <si>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</si>
  <si>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</si>
  <si>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</si>
  <si>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</si>
  <si>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</si>
  <si>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</si>
  <si>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</si>
  <si>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</si>
  <si>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</si>
  <si>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</si>
  <si>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</si>
  <si>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</si>
  <si>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</si>
  <si>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</si>
  <si>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</si>
  <si>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</si>
  <si>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</si>
  <si>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</si>
  <si>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</si>
  <si>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</si>
  <si>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</si>
  <si>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</si>
  <si>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</si>
  <si>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</si>
  <si>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</si>
  <si>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</si>
  <si>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</si>
  <si>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</si>
  <si>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</si>
  <si>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</si>
  <si>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</si>
  <si>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</si>
  <si>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</si>
  <si>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</si>
  <si>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</si>
  <si>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</si>
  <si>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</si>
  <si>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</si>
  <si>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</si>
  <si>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</si>
  <si>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</si>
  <si>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</si>
  <si>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</si>
  <si>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</si>
  <si>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</si>
  <si>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</si>
  <si>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</si>
  <si>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</si>
  <si>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</si>
  <si>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</si>
  <si>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</si>
  <si>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</si>
  <si>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</si>
  <si>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</si>
  <si>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</si>
  <si>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</si>
  <si>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</si>
  <si>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</si>
  <si>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</si>
  <si>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</si>
  <si>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</si>
  <si>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</si>
  <si>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</si>
  <si>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</si>
  <si>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</si>
  <si>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</si>
  <si>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</si>
  <si>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</si>
  <si>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</si>
  <si>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</si>
  <si>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</si>
  <si>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</si>
  <si>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</si>
  <si>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</si>
  <si>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</si>
  <si>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</si>
  <si>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</si>
  <si>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</si>
  <si>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</si>
  <si>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</si>
  <si>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</si>
  <si>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</si>
  <si>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</si>
  <si>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</si>
  <si>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</si>
  <si>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</si>
  <si>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</si>
  <si>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</si>
  <si>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</si>
  <si>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</si>
  <si>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</si>
  <si>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</si>
  <si>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</si>
  <si>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</si>
  <si>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</si>
  <si>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</si>
  <si>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</si>
  <si>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</si>
  <si>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</si>
  <si>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</si>
  <si>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</si>
  <si>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</si>
  <si>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</si>
  <si>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</si>
  <si>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</si>
  <si>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</si>
  <si>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</si>
  <si>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</si>
  <si>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</si>
  <si>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</si>
  <si>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</si>
  <si>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</si>
  <si>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</si>
  <si>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</si>
  <si>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</si>
  <si>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</si>
  <si>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</si>
  <si>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</si>
  <si>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</si>
  <si>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</si>
  <si>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</si>
  <si>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</si>
  <si>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</si>
  <si>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</si>
  <si>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</si>
  <si>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</si>
  <si>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</si>
  <si>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</si>
  <si>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</si>
  <si>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</si>
  <si>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</si>
  <si>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</si>
  <si>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</si>
  <si>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</si>
  <si>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</si>
  <si>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</si>
  <si>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</si>
  <si>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</si>
  <si>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</si>
  <si>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</si>
  <si>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</si>
  <si>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</si>
  <si>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</si>
  <si>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</si>
  <si>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</si>
  <si>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</si>
  <si>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</si>
  <si>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</si>
  <si>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</si>
  <si>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</si>
  <si>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</si>
  <si>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</si>
  <si>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</si>
  <si>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</si>
  <si>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</si>
  <si>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</si>
  <si>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</si>
  <si>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</si>
  <si>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</si>
  <si>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</si>
  <si>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</si>
  <si>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</si>
  <si>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</si>
  <si>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</si>
  <si>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</si>
  <si>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</si>
  <si>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</si>
  <si>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</si>
  <si>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</si>
  <si>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</si>
  <si>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</si>
  <si>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</si>
  <si>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</si>
  <si>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</si>
  <si>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</si>
  <si>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</si>
  <si>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</si>
  <si>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</si>
  <si>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</si>
  <si>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</si>
  <si>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</si>
  <si>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</si>
  <si>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</si>
  <si>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</si>
  <si>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</si>
  <si>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</si>
  <si>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</si>
  <si>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</si>
  <si>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</si>
  <si>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</si>
  <si>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</si>
  <si>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</si>
  <si>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</si>
  <si>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</si>
  <si>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</si>
  <si>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</si>
  <si>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</si>
  <si>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</si>
  <si>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</si>
  <si>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</si>
  <si>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</si>
  <si>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</si>
  <si>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</si>
  <si>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</si>
  <si>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</si>
  <si>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</si>
  <si>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</si>
  <si>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</si>
  <si>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</si>
  <si>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</si>
  <si>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</si>
  <si>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</si>
  <si>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</si>
  <si>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</si>
  <si>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</si>
  <si>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</si>
  <si>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</si>
  <si>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</si>
  <si>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</si>
  <si>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</si>
  <si>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</si>
  <si>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</si>
  <si>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</si>
  <si>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</si>
  <si>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</si>
  <si>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</si>
  <si>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</si>
  <si>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</si>
  <si>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</si>
  <si>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</si>
  <si>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</si>
  <si>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</si>
  <si>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</si>
  <si>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</si>
  <si>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</si>
  <si>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</si>
  <si>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</si>
  <si>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</si>
  <si>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</si>
  <si>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</si>
  <si>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</si>
  <si>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</si>
  <si>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</si>
  <si>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</si>
  <si>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</si>
  <si>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</si>
  <si>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</si>
  <si>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</si>
  <si>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</si>
  <si>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</si>
  <si>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</si>
  <si>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</si>
  <si>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</si>
  <si>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</si>
  <si>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</si>
  <si>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</si>
  <si>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</si>
  <si>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</si>
  <si>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</si>
  <si>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</si>
  <si>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</si>
  <si>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</si>
  <si>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</si>
  <si>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</si>
  <si>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</si>
  <si>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</si>
  <si>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</si>
  <si>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</si>
  <si>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</si>
  <si>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</si>
  <si>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</si>
  <si>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</si>
  <si>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</si>
  <si>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</si>
  <si>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</si>
  <si>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</si>
  <si>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</si>
  <si>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</si>
  <si>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</si>
  <si>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</si>
  <si>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</si>
  <si>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</si>
  <si>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</si>
  <si>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</si>
  <si>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</si>
  <si>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</si>
  <si>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</si>
  <si>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</si>
  <si>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</si>
  <si>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</si>
  <si>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</si>
  <si>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</si>
  <si>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</si>
  <si>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</si>
  <si>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</si>
  <si>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</si>
  <si>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</si>
  <si>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</si>
  <si>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</si>
  <si>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</si>
  <si>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</si>
  <si>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</si>
  <si>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</si>
  <si>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</si>
  <si>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</si>
  <si>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</si>
  <si>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</si>
  <si>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</si>
  <si>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</si>
  <si>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</si>
  <si>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</si>
  <si>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</si>
  <si>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</si>
  <si>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</si>
  <si>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</si>
  <si>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</si>
  <si>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</si>
  <si>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</si>
  <si>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</si>
  <si>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</si>
  <si>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</si>
  <si>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</si>
  <si>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</si>
  <si>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</si>
  <si>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</si>
  <si>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</si>
  <si>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</si>
  <si>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</si>
  <si>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</si>
  <si>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</si>
  <si>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</si>
  <si>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</si>
  <si>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</si>
  <si>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</si>
  <si>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</si>
  <si>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</si>
  <si>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</si>
  <si>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</si>
  <si>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</si>
  <si>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</si>
  <si>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</si>
  <si>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</si>
  <si>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</si>
  <si>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</si>
  <si>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</si>
  <si>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</si>
  <si>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</si>
  <si>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</si>
  <si>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</si>
  <si>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</si>
  <si>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</si>
  <si>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</si>
  <si>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</si>
  <si>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</si>
  <si>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</si>
  <si>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</si>
  <si>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</si>
  <si>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</si>
  <si>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</si>
  <si>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</si>
  <si>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</si>
  <si>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</si>
  <si>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</si>
  <si>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</si>
  <si>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</si>
  <si>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</si>
  <si>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</si>
  <si>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</si>
  <si>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</si>
  <si>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</si>
  <si>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</si>
  <si>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</si>
  <si>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</si>
  <si>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</si>
  <si>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</si>
  <si>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</si>
  <si>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</si>
  <si>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</si>
  <si>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</si>
  <si>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</si>
  <si>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</si>
  <si>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</si>
  <si>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</si>
  <si>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</si>
  <si>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</si>
  <si>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</si>
  <si>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</si>
  <si>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</si>
  <si>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</si>
  <si>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</si>
  <si>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</si>
  <si>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</si>
  <si>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</si>
  <si>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</si>
  <si>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</si>
  <si>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</si>
  <si>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</si>
  <si>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</si>
  <si>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</si>
  <si>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</si>
  <si>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</si>
  <si>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</si>
  <si>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</si>
  <si>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</si>
  <si>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</si>
  <si>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</si>
  <si>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</si>
  <si>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</si>
  <si>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</si>
  <si>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</si>
  <si>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</si>
  <si>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</si>
  <si>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</si>
  <si>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</si>
  <si>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</si>
  <si>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</si>
  <si>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</si>
  <si>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</si>
  <si>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</si>
  <si>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</si>
  <si>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</si>
  <si>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</si>
  <si>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</si>
  <si>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</si>
  <si>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</si>
  <si>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</si>
  <si>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</si>
  <si>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</si>
  <si>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</si>
  <si>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</si>
  <si>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</si>
  <si>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</si>
  <si>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</si>
  <si>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</si>
  <si>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</si>
  <si>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</si>
  <si>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</si>
  <si>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</si>
  <si>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</si>
  <si>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</si>
  <si>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</si>
  <si>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</si>
  <si>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</si>
  <si>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</si>
  <si>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</si>
  <si>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</si>
  <si>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</si>
  <si>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</si>
  <si>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</si>
  <si>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</si>
  <si>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</si>
  <si>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</si>
  <si>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</si>
  <si>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</si>
  <si>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</si>
  <si>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</si>
  <si>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</si>
  <si>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</si>
  <si>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</si>
  <si>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</si>
  <si>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</si>
  <si>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</si>
  <si>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</si>
  <si>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</si>
  <si>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</si>
  <si>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</si>
  <si>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</si>
  <si>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</si>
  <si>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</si>
  <si>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</si>
  <si>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</si>
  <si>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</si>
  <si>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</si>
  <si>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</si>
  <si>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</si>
  <si>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</si>
  <si>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</si>
  <si>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</si>
  <si>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</si>
  <si>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</si>
  <si>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</si>
  <si>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</si>
  <si>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</si>
  <si>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</si>
  <si>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</si>
  <si>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</si>
  <si>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</si>
  <si>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</si>
  <si>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</si>
  <si>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</si>
  <si>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</si>
  <si>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</si>
  <si>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</si>
  <si>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</si>
  <si>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</si>
  <si>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</si>
  <si>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</si>
  <si>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</si>
  <si>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</si>
  <si>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</si>
  <si>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</si>
  <si>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</si>
  <si>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</si>
  <si>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</si>
  <si>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</si>
  <si>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</si>
  <si>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</si>
  <si>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</si>
  <si>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</si>
  <si>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</si>
  <si>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</si>
  <si>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</si>
  <si>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</si>
  <si>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</si>
  <si>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</si>
  <si>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</si>
  <si>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</si>
  <si>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</si>
  <si>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</si>
  <si>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</si>
  <si>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</si>
  <si>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</si>
  <si>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</si>
  <si>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</si>
  <si>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</si>
  <si>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</si>
  <si>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</si>
  <si>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</si>
  <si>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</si>
  <si>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</si>
  <si>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</si>
  <si>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</si>
  <si>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</si>
  <si>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</si>
  <si>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</si>
  <si>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</si>
  <si>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</si>
  <si>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</si>
  <si>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</si>
  <si>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</si>
  <si>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</si>
  <si>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</si>
  <si>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</si>
  <si>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</si>
  <si>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</si>
  <si>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</si>
  <si>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</si>
  <si>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</si>
  <si>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</si>
  <si>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</si>
  <si>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</si>
  <si>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</si>
  <si>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</si>
  <si>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</si>
  <si>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</si>
  <si>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</si>
  <si>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</si>
  <si>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</si>
  <si>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</si>
  <si>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</si>
  <si>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</si>
  <si>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</si>
  <si>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</si>
  <si>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</si>
  <si>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</si>
  <si>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</si>
  <si>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</si>
  <si>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</si>
  <si>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</si>
  <si>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</si>
  <si>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</si>
  <si>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</si>
  <si>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</si>
  <si>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</si>
  <si>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</si>
  <si>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</si>
  <si>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</si>
  <si>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</si>
  <si>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</si>
  <si>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</si>
  <si>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</si>
  <si>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</si>
  <si>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</si>
  <si>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</si>
  <si>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</si>
  <si>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</si>
  <si>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</si>
  <si>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</si>
  <si>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</si>
  <si>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</si>
  <si>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</si>
  <si>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</si>
  <si>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</si>
  <si>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</si>
  <si>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</si>
  <si>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</si>
  <si>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</si>
  <si>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</si>
  <si>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</si>
  <si>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</si>
  <si>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</si>
  <si>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</si>
  <si>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</si>
  <si>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</si>
  <si>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</si>
  <si>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</si>
  <si>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</si>
  <si>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</si>
  <si>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</si>
  <si>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</si>
  <si>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</si>
  <si>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</si>
  <si>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</si>
  <si>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</si>
  <si>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</si>
  <si>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</si>
  <si>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</si>
  <si>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</si>
  <si>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</si>
  <si>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</si>
  <si>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</si>
  <si>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</si>
  <si>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</si>
  <si>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</si>
  <si>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</si>
  <si>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</si>
  <si>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</si>
  <si>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</si>
  <si>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</si>
  <si>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</si>
  <si>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</si>
  <si>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</si>
  <si>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</si>
  <si>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</si>
  <si>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</si>
  <si>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</si>
  <si>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</si>
  <si>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</si>
  <si>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</si>
  <si>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</si>
  <si>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</si>
  <si>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</si>
  <si>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</si>
  <si>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</si>
  <si>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</si>
  <si>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</si>
  <si>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</si>
  <si>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</si>
  <si>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</si>
  <si>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</si>
  <si>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</si>
  <si>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</si>
  <si>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</si>
  <si>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</si>
  <si>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</si>
  <si>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</si>
  <si>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</si>
  <si>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</si>
  <si>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</si>
  <si>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</si>
  <si>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</si>
  <si>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</si>
  <si>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</si>
  <si>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</si>
  <si>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</si>
  <si>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</si>
  <si>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</si>
  <si>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</si>
  <si>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</si>
  <si>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</si>
  <si>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</si>
  <si>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</si>
  <si>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</si>
  <si>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</si>
  <si>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</si>
  <si>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</si>
  <si>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</si>
  <si>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</si>
  <si>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</si>
  <si>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</si>
  <si>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</si>
  <si>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</si>
  <si>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</si>
  <si>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</si>
  <si>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</si>
  <si>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</si>
  <si>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</si>
  <si>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</si>
  <si>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</si>
  <si>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</si>
  <si>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</si>
  <si>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</si>
  <si>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</si>
  <si>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</si>
  <si>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</si>
  <si>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</si>
  <si>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</si>
  <si>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</si>
  <si>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</si>
  <si>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</si>
  <si>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</si>
  <si>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</si>
  <si>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</si>
  <si>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</si>
  <si>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</si>
  <si>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</si>
  <si>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</si>
  <si>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</si>
  <si>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</si>
  <si>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</si>
  <si>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</si>
  <si>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</si>
  <si>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</si>
  <si>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</si>
  <si>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</si>
  <si>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</si>
  <si>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</si>
  <si>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</si>
  <si>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</si>
  <si>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</si>
  <si>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</si>
  <si>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</si>
  <si>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</si>
  <si>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</si>
  <si>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</si>
  <si>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</si>
  <si>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</si>
  <si>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</si>
  <si>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</si>
  <si>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</si>
  <si>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</si>
  <si>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</si>
  <si>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</si>
  <si>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</si>
  <si>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</si>
  <si>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</si>
  <si>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</si>
  <si>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</si>
  <si>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</si>
  <si>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</si>
  <si>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</si>
  <si>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</si>
  <si>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</si>
  <si>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</si>
  <si>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</si>
  <si>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</si>
  <si>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</si>
  <si>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</si>
  <si>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</si>
  <si>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</si>
  <si>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</si>
  <si>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</si>
  <si>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</si>
  <si>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</si>
  <si>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</si>
  <si>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</si>
  <si>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</si>
  <si>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</si>
  <si>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</si>
  <si>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</si>
  <si>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</si>
  <si>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</si>
  <si>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</si>
  <si>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</si>
  <si>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</si>
  <si>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</si>
  <si>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</si>
  <si>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</si>
  <si>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</si>
  <si>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</si>
  <si>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</si>
  <si>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</si>
  <si>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</si>
  <si>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</si>
  <si>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</si>
  <si>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</si>
  <si>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</si>
  <si>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</si>
  <si>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</si>
  <si>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</si>
  <si>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</si>
  <si>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</si>
  <si>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</si>
  <si>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</si>
  <si>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</si>
  <si>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</si>
  <si>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</si>
  <si>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</si>
  <si>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</si>
  <si>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</si>
  <si>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</si>
  <si>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</si>
  <si>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</si>
  <si>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</si>
  <si>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</si>
  <si>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</si>
  <si>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</si>
  <si>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</si>
  <si>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</si>
  <si>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</si>
  <si>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</si>
  <si>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</si>
  <si>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</si>
  <si>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</si>
  <si>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</si>
  <si>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</si>
  <si>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</si>
  <si>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</si>
  <si>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</si>
  <si>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</si>
  <si>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</si>
  <si>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</si>
  <si>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</si>
  <si>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</si>
  <si>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</si>
  <si>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</si>
  <si>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</si>
  <si>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</si>
  <si>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</si>
  <si>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</si>
  <si>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</si>
  <si>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</si>
  <si>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</si>
  <si>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</si>
  <si>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</si>
  <si>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</si>
  <si>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</si>
  <si>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</si>
  <si>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</si>
  <si>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</si>
  <si>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</si>
  <si>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</si>
  <si>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</si>
  <si>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</si>
  <si>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</si>
  <si>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</si>
  <si>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</si>
  <si>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</si>
  <si>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</si>
  <si>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</si>
  <si>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</si>
  <si>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</si>
  <si>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</si>
  <si>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</si>
  <si>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</si>
  <si>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</si>
  <si>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</si>
  <si>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</si>
  <si>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</si>
  <si>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</si>
  <si>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</si>
  <si>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</si>
  <si>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</si>
  <si>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</si>
  <si>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</si>
  <si>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</si>
  <si>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</si>
  <si>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</si>
  <si>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</si>
  <si>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</si>
  <si>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</si>
  <si>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</si>
  <si>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</si>
  <si>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</si>
  <si>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</si>
  <si>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</si>
  <si>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</si>
  <si>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</si>
  <si>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</si>
  <si>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</si>
  <si>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</si>
  <si>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</si>
  <si>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</si>
  <si>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</si>
  <si>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</si>
  <si>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</si>
  <si>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</si>
  <si>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</si>
  <si>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</si>
  <si>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</si>
  <si>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</si>
  <si>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</si>
  <si>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</si>
  <si>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</si>
  <si>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</si>
  <si>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</si>
  <si>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</si>
  <si>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</si>
  <si>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</si>
  <si>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</si>
  <si>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</si>
  <si>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</si>
  <si>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</si>
  <si>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</si>
  <si>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</si>
  <si>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</si>
  <si>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</si>
  <si>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</si>
  <si>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</si>
  <si>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</si>
  <si>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</si>
  <si>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</si>
  <si>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</si>
  <si>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</si>
  <si>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</si>
  <si>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</si>
  <si>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</si>
  <si>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</si>
  <si>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</si>
  <si>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</si>
  <si>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</si>
  <si>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</si>
  <si>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</si>
  <si>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</si>
  <si>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</si>
  <si>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</si>
  <si>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</si>
  <si>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</si>
  <si>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</si>
  <si>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</si>
  <si>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</si>
  <si>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</si>
  <si>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</si>
  <si>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</si>
  <si>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</si>
  <si>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</si>
  <si>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</si>
  <si>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</si>
  <si>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</si>
  <si>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</si>
  <si>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</si>
  <si>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</si>
  <si>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</si>
  <si>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</si>
  <si>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</si>
  <si>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</si>
  <si>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</si>
  <si>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</si>
  <si>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</si>
  <si>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</si>
  <si>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</si>
  <si>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</si>
  <si>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</si>
  <si>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</si>
  <si>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</si>
  <si>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</si>
  <si>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</si>
  <si>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</si>
  <si>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</si>
  <si>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</si>
  <si>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</si>
  <si>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</si>
  <si>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</si>
  <si>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</si>
  <si>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</si>
  <si>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</si>
  <si>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</si>
  <si>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</si>
  <si>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</si>
  <si>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</si>
  <si>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</si>
  <si>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</si>
  <si>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</si>
  <si>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</si>
  <si>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</si>
  <si>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</si>
  <si>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</si>
  <si>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</si>
  <si>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</si>
  <si>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</si>
  <si>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</si>
  <si>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</si>
  <si>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</si>
  <si>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</si>
  <si>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</si>
  <si>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</si>
  <si>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</si>
  <si>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</si>
  <si>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</si>
  <si>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</si>
  <si>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</si>
  <si>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</si>
  <si>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</si>
  <si>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</si>
  <si>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</si>
  <si>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</si>
  <si>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</si>
  <si>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</si>
  <si>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</si>
  <si>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</si>
  <si>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</si>
  <si>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</si>
  <si>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</si>
  <si>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</si>
  <si>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</si>
  <si>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</si>
  <si>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</si>
  <si>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</si>
  <si>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</si>
  <si>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</si>
  <si>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</si>
  <si>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</si>
  <si>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</si>
  <si>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</si>
  <si>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</si>
  <si>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</si>
  <si>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</si>
  <si>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</si>
  <si>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</si>
  <si>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</si>
  <si>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</si>
  <si>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</si>
  <si>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</si>
  <si>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</si>
  <si>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</si>
  <si>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</si>
  <si>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</si>
  <si>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</si>
  <si>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</si>
  <si>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</si>
  <si>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</si>
  <si>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</si>
  <si>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</si>
  <si>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</si>
  <si>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</si>
  <si>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</si>
  <si>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</si>
  <si>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</si>
  <si>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</si>
  <si>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</si>
  <si>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</si>
  <si>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</si>
  <si>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</si>
  <si>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</si>
  <si>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</si>
  <si>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</si>
  <si>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</si>
  <si>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</si>
  <si>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</si>
  <si>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</si>
  <si>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</si>
  <si>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</si>
  <si>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</si>
  <si>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</si>
  <si>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</si>
  <si>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</si>
  <si>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</si>
  <si>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</si>
  <si>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</si>
  <si>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</si>
  <si>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</si>
  <si>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</si>
  <si>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</si>
  <si>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</si>
  <si>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</si>
  <si>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</si>
  <si>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</si>
  <si>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</si>
  <si>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</si>
  <si>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</si>
  <si>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</si>
  <si>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</si>
  <si>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</si>
  <si>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</si>
  <si>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</si>
  <si>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</si>
  <si>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</si>
  <si>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</si>
  <si>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</si>
  <si>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</si>
  <si>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</si>
  <si>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</si>
  <si>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</si>
  <si>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</si>
  <si>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</si>
  <si>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</si>
  <si>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</si>
  <si>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</si>
  <si>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</si>
  <si>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</si>
  <si>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</si>
  <si>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</si>
  <si>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</si>
  <si>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</si>
  <si>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</si>
  <si>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</si>
  <si>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</si>
  <si>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</si>
  <si>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</si>
  <si>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</si>
  <si>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</si>
  <si>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</si>
  <si>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</si>
  <si>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</si>
  <si>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</si>
  <si>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</si>
  <si>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</si>
  <si>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</si>
  <si>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</si>
  <si>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</si>
  <si>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</si>
  <si>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</si>
  <si>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</si>
  <si>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</si>
  <si>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</si>
  <si>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</si>
  <si>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</si>
  <si>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</si>
  <si>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</si>
  <si>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</si>
  <si>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</si>
  <si>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</si>
  <si>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</si>
  <si>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</si>
  <si>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</si>
  <si>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</si>
  <si>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</si>
  <si>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</si>
  <si>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</si>
  <si>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</si>
  <si>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</si>
  <si>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</si>
  <si>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</si>
  <si>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</si>
  <si>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</si>
  <si>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</si>
  <si>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</si>
  <si>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</si>
  <si>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</si>
  <si>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</si>
  <si>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</si>
  <si>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</si>
  <si>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</si>
  <si>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</si>
  <si>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</si>
  <si>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</si>
  <si>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</si>
  <si>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</si>
  <si>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</si>
  <si>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</si>
  <si>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</si>
  <si>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</si>
  <si>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</si>
  <si>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</si>
  <si>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</si>
  <si>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</si>
  <si>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</si>
  <si>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</si>
  <si>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</si>
  <si>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</si>
  <si>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</si>
  <si>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</si>
  <si>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</si>
  <si>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</si>
  <si>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</si>
  <si>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</si>
  <si>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</si>
  <si>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</si>
  <si>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</si>
  <si>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</si>
  <si>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</si>
  <si>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</si>
  <si>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</si>
  <si>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</si>
  <si>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</si>
  <si>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</si>
  <si>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</si>
  <si>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</si>
  <si>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</si>
  <si>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</si>
  <si>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</si>
  <si>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</si>
  <si>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</si>
  <si>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</si>
  <si>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</si>
  <si>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</si>
  <si>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</si>
  <si>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</si>
  <si>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</si>
  <si>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</si>
  <si>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</si>
  <si>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</si>
  <si>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</si>
  <si>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</si>
  <si>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</si>
  <si>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</si>
  <si>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</si>
  <si>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</si>
  <si>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</si>
  <si>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</si>
  <si>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</si>
  <si>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</si>
  <si>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</si>
  <si>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</si>
  <si>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</si>
  <si>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</si>
  <si>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</si>
  <si>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</si>
  <si>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</si>
  <si>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</si>
  <si>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</si>
  <si>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</si>
  <si>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</si>
  <si>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</si>
  <si>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</si>
  <si>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</si>
  <si>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</si>
  <si>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</si>
  <si>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</si>
  <si>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</si>
  <si>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</si>
  <si>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</si>
  <si>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</si>
  <si>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</si>
  <si>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</si>
  <si>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</si>
  <si>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</si>
  <si>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</si>
  <si>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</si>
  <si>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</si>
  <si>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</si>
  <si>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</si>
  <si>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</si>
  <si>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</si>
  <si>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</si>
  <si>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</si>
  <si>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</si>
  <si>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</si>
  <si>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</si>
  <si>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</si>
  <si>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</si>
  <si>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</si>
  <si>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</si>
  <si>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</si>
  <si>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</si>
  <si>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</si>
  <si>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</si>
  <si>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</si>
  <si>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</si>
  <si>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</si>
  <si>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</si>
  <si>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</si>
  <si>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</si>
  <si>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</si>
  <si>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</si>
  <si>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</si>
  <si>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</si>
  <si>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</si>
  <si>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</si>
  <si>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</si>
  <si>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</si>
  <si>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</si>
  <si>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</si>
  <si>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</si>
  <si>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</si>
  <si>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</si>
  <si>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</si>
  <si>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</si>
  <si>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</si>
  <si>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</si>
  <si>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</si>
  <si>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</si>
  <si>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</si>
  <si>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</si>
  <si>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</si>
  <si>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</si>
  <si>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</si>
  <si>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</si>
  <si>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</si>
  <si>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</si>
  <si>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</si>
  <si>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</si>
  <si>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</si>
  <si>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</si>
  <si>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</si>
  <si>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</si>
  <si>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</si>
  <si>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</si>
  <si>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</si>
  <si>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</si>
  <si>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</si>
  <si>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</si>
  <si>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</si>
  <si>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</si>
  <si>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</si>
  <si>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</si>
  <si>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</si>
  <si>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</si>
  <si>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</si>
  <si>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</si>
  <si>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</si>
  <si>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</si>
  <si>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</si>
  <si>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</si>
  <si>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</si>
  <si>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</si>
  <si>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</si>
  <si>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</si>
  <si>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</si>
  <si>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</si>
  <si>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</si>
  <si>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</si>
  <si>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</si>
  <si>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</si>
  <si>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</si>
  <si>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</si>
  <si>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</si>
  <si>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</si>
  <si>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</si>
  <si>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</si>
  <si>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</si>
  <si>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</si>
  <si>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</si>
  <si>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</si>
  <si>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</si>
  <si>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</si>
  <si>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</si>
  <si>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</si>
  <si>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</si>
  <si>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</si>
  <si>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</si>
  <si>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</si>
  <si>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</si>
  <si>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</si>
  <si>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</si>
  <si>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</si>
  <si>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</si>
  <si>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</si>
  <si>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</si>
  <si>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</si>
  <si>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</si>
  <si>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</si>
  <si>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</si>
  <si>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</si>
  <si>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</si>
  <si>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</si>
  <si>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</si>
  <si>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</si>
  <si>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</si>
  <si>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</si>
  <si>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</si>
  <si>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</si>
  <si>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</si>
  <si>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</si>
  <si>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</si>
  <si>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</si>
  <si>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</si>
  <si>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</si>
  <si>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</si>
  <si>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</si>
  <si>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</si>
  <si>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</si>
  <si>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</si>
  <si>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</si>
  <si>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</si>
  <si>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</si>
  <si>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</si>
  <si>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</si>
  <si>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</si>
  <si>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</si>
  <si>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</si>
  <si>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</si>
  <si>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</si>
  <si>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</si>
  <si>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</si>
  <si>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</si>
  <si>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</si>
  <si>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</si>
  <si>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</si>
  <si>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</si>
  <si>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</si>
  <si>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</si>
  <si>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</si>
  <si>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</si>
  <si>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</si>
  <si>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</si>
  <si>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</si>
  <si>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</si>
  <si>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</si>
  <si>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</si>
  <si>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</si>
  <si>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</si>
  <si>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</si>
  <si>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</si>
  <si>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</si>
  <si>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</si>
  <si>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</si>
  <si>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</si>
  <si>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</si>
  <si>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</si>
  <si>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</si>
  <si>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</si>
  <si>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</si>
  <si>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</si>
  <si>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</si>
  <si>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</si>
  <si>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</si>
  <si>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</si>
  <si>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</si>
  <si>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</si>
  <si>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</si>
  <si>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</si>
  <si>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</si>
  <si>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</si>
  <si>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</si>
  <si>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</si>
  <si>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</si>
  <si>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</si>
  <si>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</si>
  <si>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</si>
  <si>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</si>
  <si>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</si>
  <si>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</si>
  <si>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</si>
  <si>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</si>
  <si>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</si>
  <si>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</si>
  <si>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</si>
  <si>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</si>
  <si>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</si>
  <si>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</si>
  <si>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</si>
  <si>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</si>
  <si>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</si>
  <si>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</si>
  <si>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</si>
  <si>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</si>
  <si>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</si>
  <si>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</si>
  <si>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</si>
  <si>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</si>
  <si>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</si>
  <si>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</si>
  <si>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</si>
  <si>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</si>
  <si>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</si>
  <si>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</si>
  <si>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</si>
  <si>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</si>
  <si>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</si>
  <si>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</si>
  <si>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</si>
  <si>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</si>
  <si>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</si>
  <si>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</si>
  <si>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</si>
  <si>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</si>
  <si>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</si>
  <si>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</si>
  <si>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</si>
  <si>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</si>
  <si>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</si>
  <si>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</si>
  <si>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</si>
  <si>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</si>
  <si>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</si>
  <si>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</si>
  <si>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</si>
  <si>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</si>
  <si>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</si>
  <si>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</si>
  <si>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</si>
  <si>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</si>
  <si>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</si>
  <si>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</si>
  <si>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</si>
  <si>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</si>
  <si>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</si>
  <si>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</si>
  <si>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</si>
  <si>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</si>
  <si>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</si>
  <si>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</si>
  <si>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</si>
  <si>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</si>
  <si>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</si>
  <si>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</si>
  <si>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</si>
  <si>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</si>
  <si>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</si>
  <si>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</si>
  <si>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</si>
  <si>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</si>
  <si>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</si>
  <si>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</si>
  <si>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</si>
  <si>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</si>
  <si>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</si>
  <si>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</si>
  <si>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</si>
  <si>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</si>
  <si>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</si>
  <si>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</si>
  <si>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</si>
  <si>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</si>
  <si>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</si>
  <si>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</si>
  <si>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</si>
  <si>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</si>
  <si>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</si>
  <si>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</si>
  <si>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</si>
  <si>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</si>
  <si>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</si>
  <si>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</si>
  <si>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</si>
  <si>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</si>
  <si>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</si>
  <si>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</si>
  <si>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</si>
  <si>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</si>
  <si>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</si>
  <si>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</si>
  <si>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</si>
  <si>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</si>
  <si>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</si>
  <si>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</si>
  <si>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</si>
  <si>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</si>
  <si>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</si>
  <si>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</si>
  <si>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</si>
  <si>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</si>
  <si>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</si>
  <si>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</si>
  <si>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</si>
  <si>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</si>
  <si>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</si>
  <si>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</si>
  <si>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</si>
  <si>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</si>
  <si>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</si>
  <si>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</si>
  <si>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</si>
  <si>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</si>
  <si>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</si>
  <si>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</si>
  <si>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</si>
  <si>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</si>
  <si>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</si>
  <si>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</si>
  <si>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</si>
  <si>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</si>
  <si>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</si>
  <si>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</si>
  <si>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</si>
  <si>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</si>
  <si>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</si>
  <si>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</si>
  <si>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</si>
  <si>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</si>
  <si>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</si>
  <si>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</si>
  <si>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</si>
  <si>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</si>
  <si>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</si>
  <si>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</si>
  <si>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</si>
  <si>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</si>
  <si>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</si>
  <si>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</si>
  <si>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</si>
  <si>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</si>
  <si>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</si>
  <si>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</si>
  <si>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</si>
  <si>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</si>
  <si>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</si>
  <si>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</si>
  <si>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</si>
  <si>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</si>
  <si>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</si>
  <si>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</si>
  <si>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</si>
  <si>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</si>
  <si>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</si>
  <si>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</si>
  <si>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</si>
  <si>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</si>
  <si>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</si>
  <si>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</si>
  <si>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</si>
  <si>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</si>
  <si>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</si>
  <si>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</si>
  <si>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</si>
  <si>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</si>
  <si>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</si>
  <si>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</si>
  <si>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</si>
  <si>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</si>
  <si>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</si>
  <si>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</si>
  <si>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</si>
  <si>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</si>
  <si>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</si>
  <si>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</si>
  <si>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</si>
  <si>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</si>
  <si>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</si>
  <si>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</si>
  <si>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</si>
  <si>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</si>
  <si>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</si>
  <si>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</si>
  <si>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</si>
  <si>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</si>
  <si>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</si>
  <si>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</si>
  <si>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</si>
  <si>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</si>
  <si>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</si>
  <si>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</si>
  <si>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</si>
  <si>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</si>
  <si>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</si>
  <si>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</si>
  <si>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</si>
  <si>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</si>
  <si>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</si>
  <si>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</si>
  <si>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</si>
  <si>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</si>
  <si>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</si>
  <si>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</si>
  <si>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</si>
  <si>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</si>
  <si>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</si>
  <si>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</si>
  <si>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</si>
  <si>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</si>
  <si>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</si>
  <si>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</si>
  <si>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</si>
  <si>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</si>
  <si>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</si>
  <si>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</si>
  <si>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</si>
  <si>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</si>
  <si>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</si>
  <si>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</si>
  <si>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</si>
  <si>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</si>
  <si>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</si>
  <si>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</si>
  <si>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</si>
  <si>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</si>
  <si>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</si>
  <si>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</si>
  <si>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</si>
  <si>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</si>
  <si>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</si>
  <si>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</si>
  <si>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</si>
  <si>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</si>
  <si>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</si>
  <si>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</si>
  <si>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</si>
  <si>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</si>
  <si>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</si>
  <si>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</si>
  <si>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</si>
  <si>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</si>
  <si>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</si>
  <si>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</si>
  <si>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</si>
  <si>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</si>
  <si>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</si>
  <si>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</si>
  <si>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</si>
  <si>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</si>
  <si>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</si>
  <si>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</si>
  <si>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</si>
  <si>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</si>
  <si>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</si>
  <si>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</si>
  <si>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</si>
  <si>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</si>
  <si>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</si>
  <si>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</si>
  <si>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</si>
  <si>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</si>
  <si>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</si>
  <si>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</si>
  <si>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</si>
  <si>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</si>
  <si>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</si>
  <si>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</si>
  <si>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</si>
  <si>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</si>
  <si>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</si>
  <si>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</si>
  <si>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</si>
  <si>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</si>
  <si>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</si>
  <si>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</si>
  <si>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</si>
  <si>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</si>
  <si>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</si>
  <si>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</si>
  <si>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</si>
  <si>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</si>
  <si>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</si>
  <si>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</si>
  <si>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</si>
  <si>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</si>
  <si>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</si>
  <si>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</si>
  <si>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</si>
  <si>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</si>
  <si>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</si>
  <si>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</si>
  <si>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</si>
  <si>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</si>
  <si>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</si>
  <si>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</si>
  <si>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</si>
  <si>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</si>
  <si>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</si>
  <si>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</si>
  <si>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</si>
  <si>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</si>
  <si>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</si>
  <si>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</si>
  <si>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</si>
  <si>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</si>
  <si>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</si>
  <si>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</si>
  <si>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</si>
  <si>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</si>
  <si>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</si>
  <si>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</si>
  <si>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</si>
  <si>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</si>
  <si>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</si>
  <si>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</si>
  <si>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</si>
  <si>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</si>
  <si>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</si>
  <si>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</si>
  <si>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</si>
  <si>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</si>
  <si>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</si>
  <si>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</si>
  <si>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</si>
  <si>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</si>
  <si>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</si>
  <si>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</si>
  <si>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</si>
  <si>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</si>
  <si>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</si>
  <si>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</si>
  <si>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</si>
  <si>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</si>
  <si>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</si>
  <si>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</si>
  <si>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</si>
  <si>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</si>
  <si>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</si>
  <si>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</si>
  <si>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</si>
  <si>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</si>
  <si>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</si>
  <si>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</si>
  <si>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</si>
  <si>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</si>
  <si>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</si>
  <si>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</si>
  <si>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</si>
  <si>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</si>
  <si>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</si>
  <si>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</si>
  <si>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</si>
  <si>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</si>
  <si>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</si>
  <si>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</si>
  <si>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</si>
  <si>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</si>
  <si>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</si>
  <si>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</si>
  <si>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</si>
  <si>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</si>
  <si>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</si>
  <si>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</si>
  <si>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</si>
  <si>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</si>
  <si>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</si>
  <si>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</si>
  <si>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</si>
  <si>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</si>
  <si>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</si>
  <si>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</si>
  <si>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</si>
  <si>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</si>
  <si>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</si>
  <si>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</si>
  <si>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</si>
  <si>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</si>
  <si>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</si>
  <si>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</si>
  <si>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</si>
  <si>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</si>
  <si>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</si>
  <si>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</si>
  <si>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</si>
  <si>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</si>
  <si>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</si>
  <si>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</si>
  <si>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</si>
  <si>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</si>
  <si>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</si>
  <si>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</si>
  <si>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</si>
  <si>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</si>
  <si>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</si>
  <si>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</si>
  <si>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</si>
  <si>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</si>
  <si>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</si>
  <si>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</si>
  <si>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</si>
  <si>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</si>
  <si>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</si>
  <si>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</si>
  <si>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</si>
  <si>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</si>
  <si>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</si>
  <si>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</si>
  <si>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</si>
  <si>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</si>
  <si>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</si>
  <si>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</si>
  <si>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</si>
  <si>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</si>
  <si>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</si>
  <si>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</si>
  <si>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</si>
  <si>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</si>
  <si>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</si>
  <si>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</si>
  <si>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</si>
  <si>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</si>
  <si>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</si>
  <si>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</si>
  <si>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</si>
  <si>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</si>
  <si>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</si>
  <si>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</si>
  <si>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</si>
  <si>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</si>
  <si>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</si>
  <si>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</si>
  <si>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</si>
  <si>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</si>
  <si>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</si>
  <si>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</si>
  <si>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</si>
  <si>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</si>
  <si>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</si>
  <si>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</si>
  <si>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</si>
  <si>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</si>
  <si>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</si>
  <si>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</si>
  <si>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</si>
  <si>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</si>
  <si>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</si>
  <si>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</si>
  <si>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</si>
  <si>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</si>
  <si>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</si>
  <si>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</si>
  <si>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</si>
  <si>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</si>
  <si>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</si>
  <si>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</si>
  <si>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</si>
  <si>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</si>
  <si>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</si>
  <si>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</si>
  <si>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</si>
  <si>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</si>
  <si>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</si>
  <si>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</si>
  <si>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</si>
  <si>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</si>
  <si>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</si>
  <si>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</si>
  <si>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</si>
  <si>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</si>
  <si>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</si>
  <si>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</si>
  <si>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</si>
  <si>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</si>
  <si>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</si>
  <si>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</si>
  <si>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</si>
  <si>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</si>
  <si>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</si>
  <si>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</si>
  <si>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</si>
  <si>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</si>
  <si>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</si>
  <si>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</si>
  <si>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</si>
  <si>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</si>
  <si>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</si>
  <si>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</si>
  <si>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</si>
  <si>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</si>
  <si>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</si>
  <si>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</si>
  <si>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</si>
  <si>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</si>
  <si>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</si>
  <si>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</si>
  <si>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</si>
  <si>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</si>
  <si>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</si>
  <si>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</si>
  <si>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</si>
  <si>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</si>
  <si>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</si>
  <si>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</si>
  <si>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</si>
  <si>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</si>
  <si>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</si>
  <si>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</si>
  <si>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</si>
  <si>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</si>
  <si>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</si>
  <si>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</si>
  <si>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</si>
  <si>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</si>
  <si>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</si>
  <si>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</si>
  <si>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</si>
  <si>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</si>
  <si>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</si>
  <si>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</si>
  <si>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</si>
  <si>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</si>
  <si>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</si>
  <si>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</si>
  <si>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</si>
  <si>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</si>
  <si>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</si>
  <si>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</si>
  <si>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</si>
  <si>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</si>
  <si>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</si>
  <si>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</si>
  <si>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</si>
  <si>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</si>
  <si>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</si>
  <si>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</si>
  <si>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</si>
  <si>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</si>
  <si>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</si>
  <si>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</si>
  <si>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</si>
  <si>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</si>
  <si>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</si>
  <si>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</si>
  <si>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</si>
  <si>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</si>
  <si>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</si>
  <si>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</si>
  <si>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</si>
  <si>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</si>
  <si>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</si>
  <si>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</si>
  <si>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</si>
  <si>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</si>
  <si>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</si>
  <si>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</si>
  <si>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</si>
  <si>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</si>
  <si>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</si>
  <si>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</si>
  <si>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</si>
  <si>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</si>
  <si>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</si>
  <si>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</si>
  <si>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</si>
  <si>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</si>
  <si>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</si>
  <si>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</si>
  <si>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</si>
  <si>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</si>
  <si>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</si>
  <si>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</si>
  <si>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</si>
  <si>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</si>
  <si>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</si>
  <si>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</si>
  <si>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</si>
  <si>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</si>
  <si>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</si>
  <si>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</si>
  <si>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</si>
  <si>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</si>
  <si>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</si>
  <si>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</si>
  <si>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</si>
  <si>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</si>
  <si>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</si>
  <si>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</si>
  <si>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</si>
  <si>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</si>
  <si>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</si>
  <si>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</si>
  <si>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</si>
  <si>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</si>
  <si>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</si>
  <si>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</si>
  <si>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</si>
  <si>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</si>
  <si>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</si>
  <si>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</si>
  <si>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</si>
  <si>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</si>
  <si>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</si>
  <si>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</si>
  <si>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</si>
  <si>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</si>
  <si>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</si>
  <si>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</si>
  <si>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</si>
  <si>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</si>
  <si>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</si>
  <si>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</si>
  <si>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</si>
  <si>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</si>
  <si>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</si>
  <si>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</si>
  <si>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</si>
  <si>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</si>
  <si>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</si>
  <si>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</si>
  <si>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</si>
  <si>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</si>
  <si>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</si>
  <si>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</si>
  <si>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</si>
  <si>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</si>
  <si>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</si>
  <si>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</si>
  <si>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</si>
  <si>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</si>
  <si>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</si>
  <si>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</si>
  <si>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</si>
  <si>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</si>
  <si>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</si>
  <si>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</si>
  <si>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</si>
  <si>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</si>
  <si>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</si>
  <si>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</si>
  <si>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</si>
  <si>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</si>
  <si>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</si>
  <si>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</si>
  <si>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</si>
  <si>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</si>
  <si>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</si>
  <si>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</si>
  <si>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</si>
  <si>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</si>
  <si>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</si>
  <si>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</si>
  <si>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</si>
  <si>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</si>
  <si>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</si>
  <si>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</si>
  <si>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</si>
  <si>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</si>
  <si>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</si>
  <si>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</si>
  <si>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</si>
  <si>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</si>
  <si>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</si>
  <si>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</si>
  <si>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</si>
  <si>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</si>
  <si>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</si>
  <si>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</si>
  <si>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</si>
  <si>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</si>
  <si>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</si>
  <si>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</si>
  <si>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</si>
  <si>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</si>
  <si>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</si>
  <si>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</si>
  <si>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</si>
  <si>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</si>
  <si>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</si>
  <si>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</si>
  <si>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</si>
  <si>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</si>
  <si>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</si>
  <si>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</si>
  <si>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</si>
  <si>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</si>
  <si>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</si>
  <si>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</si>
  <si>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</si>
  <si>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</si>
  <si>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</si>
  <si>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</si>
  <si>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</si>
  <si>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</si>
  <si>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</si>
  <si>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</si>
  <si>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</si>
  <si>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</si>
  <si>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</si>
  <si>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</si>
  <si>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</si>
  <si>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</si>
  <si>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</si>
  <si>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</si>
  <si>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</si>
  <si>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</si>
  <si>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</si>
  <si>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</si>
  <si>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</si>
  <si>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</si>
  <si>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</si>
  <si>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</si>
  <si>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</si>
  <si>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</si>
  <si>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</si>
  <si>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</si>
  <si>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</si>
  <si>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</si>
  <si>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</si>
  <si>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</si>
  <si>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</si>
  <si>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</si>
  <si>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</si>
  <si>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</si>
  <si>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</si>
  <si>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</si>
  <si>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</si>
  <si>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</si>
  <si>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</si>
  <si>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</si>
  <si>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</si>
  <si>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</si>
  <si>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</si>
  <si>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</si>
  <si>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</si>
  <si>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</si>
  <si>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</si>
  <si>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</si>
  <si>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</si>
  <si>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</si>
  <si>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</si>
  <si>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</si>
  <si>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</si>
  <si>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</si>
  <si>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</si>
  <si>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</si>
  <si>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</si>
  <si>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</si>
  <si>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</si>
  <si>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</si>
  <si>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</si>
  <si>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</si>
  <si>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</si>
  <si>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</si>
  <si>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</si>
  <si>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</si>
  <si>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</si>
  <si>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</si>
  <si>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</si>
  <si>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</si>
  <si>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</si>
  <si>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</si>
  <si>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</si>
  <si>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</si>
  <si>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</si>
  <si>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</si>
  <si>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</si>
  <si>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</si>
  <si>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</si>
  <si>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</si>
  <si>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</si>
  <si>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</si>
  <si>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</si>
  <si>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</si>
  <si>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</si>
  <si>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</si>
  <si>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</si>
  <si>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</si>
  <si>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</si>
  <si>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</si>
  <si>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</si>
  <si>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</si>
  <si>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</si>
  <si>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</si>
  <si>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</si>
  <si>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</si>
  <si>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</si>
  <si>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</si>
  <si>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</si>
  <si>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</si>
  <si>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</si>
  <si>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</si>
  <si>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</si>
  <si>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</si>
  <si>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</si>
  <si>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</si>
  <si>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</si>
  <si>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</si>
  <si>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</si>
  <si>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</si>
  <si>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</si>
  <si>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</si>
  <si>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</si>
  <si>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</si>
  <si>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</si>
  <si>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</si>
  <si>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</si>
  <si>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</si>
  <si>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</si>
  <si>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</si>
  <si>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</si>
  <si>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</si>
  <si>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</si>
  <si>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</si>
  <si>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</si>
  <si>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</si>
  <si>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</si>
  <si>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</si>
  <si>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</si>
  <si>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</si>
  <si>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</si>
  <si>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</si>
  <si>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</si>
  <si>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</si>
  <si>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</si>
  <si>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</si>
  <si>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</si>
  <si>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</si>
  <si>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</si>
  <si>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</si>
  <si>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</si>
  <si>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</si>
  <si>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</si>
  <si>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</si>
  <si>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</si>
  <si>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</si>
  <si>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</si>
  <si>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</si>
  <si>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</si>
  <si>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</si>
  <si>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</si>
  <si>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</si>
  <si>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</si>
  <si>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</si>
  <si>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</si>
  <si>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</si>
  <si>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</si>
  <si>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</si>
  <si>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</si>
  <si>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</si>
  <si>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</si>
  <si>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</si>
  <si>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</si>
  <si>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</si>
  <si>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</si>
  <si>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</si>
  <si>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</si>
  <si>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</si>
  <si>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</si>
  <si>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</si>
  <si>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</si>
  <si>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</si>
  <si>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</si>
  <si>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</si>
  <si>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</si>
  <si>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</si>
  <si>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</si>
  <si>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</si>
  <si>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</si>
  <si>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</si>
  <si>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</si>
  <si>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</si>
  <si>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</si>
  <si>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</si>
  <si>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</si>
  <si>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</si>
  <si>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</si>
  <si>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</si>
  <si>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</si>
  <si>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</si>
  <si>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</si>
  <si>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</si>
  <si>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</si>
  <si>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</si>
  <si>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</si>
  <si>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</si>
  <si>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</si>
  <si>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</si>
  <si>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</si>
  <si>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</si>
  <si>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</si>
  <si>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</si>
  <si>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</si>
  <si>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</si>
  <si>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</si>
  <si>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</si>
  <si>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</si>
  <si>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</si>
  <si>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</si>
  <si>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</si>
  <si>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</si>
  <si>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</si>
  <si>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</si>
  <si>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</si>
  <si>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</si>
  <si>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</si>
  <si>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</si>
  <si>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</si>
  <si>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</si>
  <si>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</si>
  <si>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</si>
  <si>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</si>
  <si>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</si>
  <si>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</si>
  <si>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</si>
  <si>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</si>
  <si>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</si>
  <si>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</si>
  <si>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</si>
  <si>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</si>
  <si>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</si>
  <si>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</si>
  <si>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</si>
  <si>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</si>
  <si>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</si>
  <si>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</si>
  <si>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</si>
  <si>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</si>
  <si>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</si>
  <si>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</si>
  <si>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</si>
  <si>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</si>
  <si>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</si>
  <si>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</si>
  <si>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</si>
  <si>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</si>
  <si>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</si>
  <si>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</si>
  <si>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</si>
  <si>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</si>
  <si>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</si>
  <si>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</si>
  <si>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</si>
  <si>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</si>
  <si>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</si>
  <si>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</si>
  <si>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</si>
  <si>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</si>
  <si>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</si>
  <si>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</si>
  <si>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</si>
  <si>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</si>
  <si>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</si>
  <si>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</si>
  <si>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</si>
  <si>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</si>
  <si>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</si>
  <si>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</si>
  <si>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</si>
  <si>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</si>
  <si>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</si>
  <si>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</si>
  <si>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</si>
  <si>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</si>
  <si>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</si>
  <si>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</si>
  <si>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</si>
  <si>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</si>
  <si>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</si>
  <si>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</si>
  <si>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</si>
  <si>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</si>
  <si>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</si>
  <si>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</si>
  <si>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</si>
  <si>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</si>
  <si>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</si>
  <si>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</si>
  <si>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</si>
  <si>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</si>
  <si>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</si>
  <si>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</si>
  <si>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</si>
  <si>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</si>
  <si>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</si>
  <si>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</si>
  <si>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</si>
  <si>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</si>
  <si>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</si>
  <si>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</si>
  <si>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</si>
  <si>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</si>
  <si>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</si>
  <si>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</si>
  <si>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</si>
  <si>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</si>
  <si>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</si>
  <si>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</si>
  <si>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</si>
  <si>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</si>
  <si>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</si>
  <si>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</si>
  <si>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</si>
  <si>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</si>
  <si>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</si>
  <si>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</si>
  <si>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</si>
  <si>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</si>
  <si>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</si>
  <si>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</si>
  <si>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</si>
  <si>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</si>
  <si>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</si>
  <si>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</si>
  <si>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</si>
  <si>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</si>
  <si>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</si>
  <si>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</si>
  <si>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</si>
  <si>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</si>
  <si>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</si>
  <si>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</si>
  <si>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</si>
  <si>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</si>
  <si>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</si>
  <si>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</si>
  <si>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</si>
  <si>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</si>
  <si>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</si>
  <si>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</si>
  <si>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</si>
  <si>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</si>
  <si>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</si>
  <si>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</si>
  <si>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</si>
  <si>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</si>
  <si>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</si>
  <si>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</si>
  <si>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</si>
  <si>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</si>
  <si>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</si>
  <si>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</si>
  <si>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</si>
  <si>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</si>
  <si>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</si>
  <si>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</si>
  <si>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</si>
  <si>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</si>
  <si>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</si>
  <si>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</si>
  <si>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</si>
  <si>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</si>
  <si>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</si>
  <si>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</si>
  <si>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</si>
  <si>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</si>
  <si>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</si>
  <si>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</si>
  <si>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</si>
  <si>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</si>
  <si>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</si>
  <si>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</si>
  <si>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</si>
  <si>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</si>
  <si>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</si>
  <si>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</si>
  <si>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</si>
  <si>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</si>
  <si>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</si>
  <si>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</si>
  <si>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</si>
  <si>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</si>
  <si>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</si>
  <si>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</si>
  <si>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</si>
  <si>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</si>
  <si>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</si>
  <si>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</si>
  <si>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</si>
  <si>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</si>
  <si>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</si>
  <si>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</si>
  <si>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</si>
  <si>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</si>
  <si>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</si>
  <si>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</si>
  <si>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</si>
  <si>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</si>
  <si>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</si>
  <si>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</si>
  <si>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</si>
  <si>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</si>
  <si>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</si>
  <si>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</si>
  <si>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</si>
  <si>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</si>
  <si>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</si>
  <si>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</si>
  <si>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</si>
  <si>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</si>
  <si>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</si>
  <si>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</si>
  <si>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</si>
  <si>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</si>
  <si>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</si>
  <si>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</si>
  <si>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</si>
  <si>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</si>
  <si>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</si>
  <si>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</si>
  <si>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</si>
  <si>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</si>
  <si>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</si>
  <si>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</si>
  <si>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</si>
  <si>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</si>
  <si>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</si>
  <si>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</si>
  <si>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</si>
  <si>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</si>
  <si>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</si>
  <si>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</si>
  <si>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</si>
  <si>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</si>
  <si>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</si>
  <si>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</si>
  <si>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</si>
  <si>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</si>
  <si>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</si>
  <si>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</si>
  <si>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</si>
  <si>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</si>
  <si>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</si>
  <si>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</si>
  <si>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</si>
  <si>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</si>
  <si>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</si>
  <si>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</si>
  <si>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</si>
  <si>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</si>
  <si>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</si>
  <si>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</si>
  <si>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</si>
  <si>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</si>
  <si>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</si>
  <si>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</si>
  <si>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</si>
  <si>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</si>
  <si>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</si>
  <si>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</si>
  <si>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</si>
  <si>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</si>
  <si>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</si>
  <si>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</si>
  <si>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</si>
  <si>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</si>
  <si>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</si>
  <si>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</si>
  <si>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</si>
  <si>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</si>
  <si>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</si>
  <si>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</si>
  <si>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</si>
  <si>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</si>
  <si>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</si>
  <si>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</si>
  <si>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</si>
  <si>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</si>
  <si>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</si>
  <si>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</si>
  <si>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</si>
  <si>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</si>
  <si>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</si>
  <si>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</si>
  <si>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</si>
  <si>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</si>
  <si>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</si>
  <si>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</si>
  <si>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</si>
  <si>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</si>
  <si>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</si>
  <si>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</si>
  <si>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</si>
  <si>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</si>
  <si>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</si>
  <si>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</si>
  <si>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</si>
  <si>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</si>
  <si>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</si>
  <si>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</si>
  <si>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</si>
  <si>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</si>
  <si>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</si>
  <si>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</si>
  <si>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</si>
  <si>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</si>
  <si>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</si>
  <si>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</si>
  <si>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</si>
  <si>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</si>
  <si>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</si>
  <si>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</si>
  <si>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</si>
  <si>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</si>
  <si>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</si>
  <si>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</si>
  <si>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</si>
  <si>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</si>
  <si>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</si>
  <si>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</si>
  <si>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</si>
  <si>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</si>
  <si>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</si>
  <si>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</si>
  <si>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</si>
  <si>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</si>
  <si>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</si>
  <si>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</si>
  <si>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</si>
  <si>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</si>
  <si>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</si>
  <si>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</si>
  <si>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</si>
  <si>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</si>
  <si>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</si>
  <si>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</si>
  <si>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</si>
  <si>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</si>
  <si>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</si>
  <si>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</si>
  <si>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</si>
  <si>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</si>
  <si>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</si>
  <si>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</si>
  <si>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</si>
  <si>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</si>
  <si>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</si>
  <si>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</si>
  <si>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</si>
  <si>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</si>
  <si>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</si>
  <si>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</si>
  <si>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</si>
  <si>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</si>
  <si>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</si>
  <si>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</si>
  <si>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</si>
  <si>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</si>
  <si>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</si>
  <si>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</si>
  <si>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</si>
  <si>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</si>
  <si>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</si>
  <si>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</si>
  <si>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</si>
  <si>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</si>
  <si>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</si>
  <si>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</si>
  <si>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</si>
  <si>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</si>
  <si>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</si>
  <si>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</si>
  <si>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</si>
  <si>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</si>
  <si>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</si>
  <si>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</si>
  <si>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</si>
  <si>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</si>
  <si>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</si>
  <si>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</si>
  <si>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</si>
  <si>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</si>
  <si>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</si>
  <si>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</si>
  <si>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</si>
  <si>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</si>
  <si>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</si>
  <si>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</si>
  <si>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</si>
  <si>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</si>
  <si>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</si>
  <si>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</si>
  <si>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</si>
  <si>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</si>
  <si>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</si>
  <si>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</si>
  <si>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</si>
  <si>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</si>
  <si>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</si>
  <si>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</si>
  <si>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</si>
  <si>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</si>
  <si>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</si>
  <si>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</si>
  <si>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</si>
  <si>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</si>
  <si>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</si>
  <si>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</si>
  <si>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</si>
  <si>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</si>
  <si>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</si>
  <si>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</si>
  <si>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</si>
  <si>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</si>
  <si>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</si>
  <si>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</si>
  <si>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</si>
  <si>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</si>
  <si>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</si>
  <si>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</si>
  <si>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</si>
  <si>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</si>
  <si>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</si>
  <si>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</si>
  <si>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</si>
  <si>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</si>
  <si>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</si>
  <si>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</si>
  <si>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</si>
  <si>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</si>
  <si>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</si>
  <si>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</si>
  <si>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</si>
  <si>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</si>
  <si>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</si>
  <si>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</si>
  <si>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</si>
  <si>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</si>
  <si>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</si>
  <si>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</si>
  <si>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</si>
  <si>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</si>
  <si>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</si>
  <si>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</si>
  <si>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</si>
  <si>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</si>
  <si>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</si>
  <si>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</si>
  <si>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</si>
  <si>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</si>
  <si>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</si>
  <si>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</si>
  <si>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</si>
  <si>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</si>
  <si>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</si>
  <si>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</si>
  <si>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</si>
  <si>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</si>
  <si>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</si>
  <si>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</si>
  <si>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</si>
  <si>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</si>
  <si>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</si>
  <si>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</si>
  <si>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</si>
  <si>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</si>
  <si>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</si>
  <si>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</si>
  <si>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</si>
  <si>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</si>
  <si>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</si>
  <si>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</si>
  <si>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</si>
  <si>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</si>
  <si>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</si>
  <si>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</si>
  <si>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</si>
  <si>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</si>
  <si>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</si>
  <si>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</si>
  <si>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</si>
  <si>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</si>
  <si>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</si>
  <si>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</si>
  <si>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</si>
  <si>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</si>
  <si>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</si>
  <si>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</si>
  <si>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</si>
  <si>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</si>
  <si>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</si>
  <si>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</si>
  <si>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</si>
  <si>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</si>
  <si>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</si>
  <si>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</si>
  <si>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</si>
  <si>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</si>
  <si>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</si>
  <si>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</si>
  <si>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</si>
  <si>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</si>
  <si>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</si>
  <si>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</si>
  <si>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</si>
  <si>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</si>
  <si>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</si>
  <si>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</si>
  <si>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</si>
  <si>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</si>
  <si>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</si>
  <si>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</si>
  <si>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</si>
  <si>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</si>
  <si>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</si>
  <si>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</si>
  <si>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</si>
  <si>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</si>
  <si>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</si>
  <si>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</si>
  <si>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</si>
  <si>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</si>
  <si>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</si>
  <si>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</si>
  <si>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</si>
  <si>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</si>
  <si>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</si>
  <si>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</si>
  <si>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</si>
  <si>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</si>
  <si>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</si>
  <si>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</si>
  <si>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</si>
  <si>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</si>
  <si>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</si>
  <si>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</si>
  <si>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</si>
  <si>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</si>
  <si>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</si>
  <si>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</si>
  <si>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</si>
  <si>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</si>
  <si>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</si>
  <si>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</si>
  <si>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</si>
  <si>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</si>
  <si>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</si>
  <si>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</si>
  <si>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</si>
  <si>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</si>
  <si>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</si>
  <si>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</si>
  <si>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</si>
  <si>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</si>
  <si>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</si>
  <si>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</si>
  <si>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</si>
  <si>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</si>
  <si>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</si>
  <si>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</si>
  <si>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</si>
  <si>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</si>
  <si>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</si>
  <si>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</si>
  <si>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</si>
  <si>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</si>
  <si>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</si>
  <si>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</si>
  <si>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</si>
  <si>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</si>
  <si>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</si>
  <si>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</si>
  <si>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</si>
  <si>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</si>
  <si>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</si>
  <si>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</si>
  <si>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</si>
  <si>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</si>
  <si>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</si>
  <si>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</si>
  <si>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</si>
  <si>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</si>
  <si>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</si>
  <si>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</si>
  <si>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</si>
  <si>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</si>
  <si>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</si>
  <si>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</si>
  <si>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</si>
  <si>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</si>
  <si>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</si>
  <si>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</si>
  <si>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</si>
  <si>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</si>
  <si>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</si>
  <si>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</si>
  <si>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</si>
  <si>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</si>
  <si>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</si>
  <si>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</si>
  <si>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</si>
  <si>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</si>
  <si>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</si>
  <si>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</si>
  <si>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</si>
  <si>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</si>
  <si>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</si>
  <si>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</si>
  <si>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</si>
  <si>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</si>
  <si>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</si>
  <si>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</si>
  <si>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</si>
  <si>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</si>
  <si>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</si>
  <si>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</si>
  <si>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</si>
  <si>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</si>
  <si>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</si>
  <si>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</si>
  <si>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</si>
  <si>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</si>
  <si>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</si>
  <si>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</si>
  <si>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</si>
  <si>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</si>
  <si>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</si>
  <si>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</si>
  <si>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</si>
  <si>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</si>
  <si>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</si>
  <si>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</si>
  <si>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</si>
  <si>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</si>
  <si>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</si>
  <si>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</si>
  <si>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</si>
  <si>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</si>
  <si>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</si>
  <si>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</si>
  <si>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</si>
  <si>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</si>
  <si>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</si>
  <si>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</si>
  <si>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</si>
  <si>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</si>
  <si>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</si>
  <si>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</si>
  <si>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</si>
  <si>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</si>
  <si>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</si>
  <si>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</si>
  <si>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</si>
  <si>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</si>
  <si>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</si>
  <si>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</si>
  <si>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</si>
  <si>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</si>
  <si>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</si>
  <si>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</si>
  <si>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</si>
  <si>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</si>
  <si>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</si>
  <si>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</si>
  <si>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</si>
  <si>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</si>
  <si>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</si>
  <si>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</si>
  <si>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</si>
  <si>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</si>
  <si>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</si>
  <si>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</si>
  <si>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</si>
  <si>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</si>
  <si>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</si>
  <si>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</si>
  <si>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</si>
  <si>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</si>
  <si>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</si>
  <si>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</si>
  <si>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</si>
  <si>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</si>
  <si>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</si>
  <si>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</si>
  <si>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</si>
  <si>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</si>
  <si>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</si>
  <si>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</si>
  <si>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</si>
  <si>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</si>
  <si>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</si>
  <si>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</si>
  <si>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</si>
  <si>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</si>
  <si>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</si>
  <si>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</si>
  <si>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</si>
  <si>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</si>
  <si>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</si>
  <si>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</si>
  <si>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</si>
  <si>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</si>
  <si>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</si>
  <si>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</si>
  <si>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</si>
  <si>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</si>
  <si>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</si>
  <si>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</si>
  <si>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</si>
  <si>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</si>
  <si>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</si>
  <si>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</si>
  <si>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</si>
  <si>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</si>
  <si>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</si>
  <si>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</si>
  <si>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</si>
  <si>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</si>
  <si>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</si>
  <si>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</si>
  <si>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</si>
  <si>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</si>
  <si>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</si>
  <si>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</si>
  <si>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</si>
  <si>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</si>
  <si>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</si>
  <si>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</si>
  <si>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</si>
  <si>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</si>
  <si>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</si>
  <si>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</si>
  <si>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</si>
  <si>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</si>
  <si>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</si>
  <si>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</si>
  <si>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</si>
  <si>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</si>
  <si>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</si>
  <si>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</si>
  <si>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</si>
  <si>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</si>
  <si>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</si>
  <si>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</si>
  <si>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</si>
  <si>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</si>
  <si>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</si>
  <si>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</si>
  <si>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</si>
  <si>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</si>
  <si>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</si>
  <si>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</si>
  <si>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</si>
  <si>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</si>
  <si>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</si>
  <si>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</si>
  <si>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</si>
  <si>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</si>
  <si>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</si>
  <si>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</si>
  <si>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</si>
  <si>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</si>
  <si>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</si>
  <si>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</si>
  <si>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</si>
  <si>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</si>
  <si>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</si>
  <si>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</si>
  <si>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</si>
  <si>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</si>
  <si>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</si>
  <si>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</si>
  <si>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</si>
  <si>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</si>
  <si>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</si>
  <si>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</si>
  <si>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</si>
  <si>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</si>
  <si>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</si>
  <si>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</si>
  <si>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</si>
  <si>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</si>
  <si>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</si>
  <si>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</si>
  <si>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</si>
  <si>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</si>
  <si>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</si>
  <si>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</si>
  <si>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</si>
  <si>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</si>
  <si>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</si>
  <si>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</si>
  <si>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</si>
  <si>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</si>
  <si>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</si>
  <si>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</si>
  <si>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</si>
  <si>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</si>
  <si>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</si>
  <si>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</si>
  <si>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</si>
  <si>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</si>
  <si>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</si>
  <si>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</si>
  <si>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</si>
  <si>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</si>
  <si>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</si>
  <si>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</si>
  <si>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</si>
  <si>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</si>
  <si>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</si>
  <si>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</si>
  <si>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</si>
  <si>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</si>
  <si>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</si>
  <si>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</si>
  <si>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</si>
  <si>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</si>
  <si>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</si>
  <si>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</si>
  <si>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</si>
  <si>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</si>
  <si>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</si>
  <si>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</si>
  <si>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</si>
  <si>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</si>
  <si>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</si>
  <si>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</si>
  <si>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</si>
  <si>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</si>
  <si>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</si>
  <si>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</si>
  <si>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</si>
  <si>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</si>
  <si>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</si>
  <si>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</si>
  <si>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</si>
  <si>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</si>
  <si>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</si>
  <si>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</si>
  <si>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</si>
  <si>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</si>
  <si>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</si>
  <si>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</si>
  <si>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</si>
  <si>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</si>
  <si>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</si>
  <si>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</si>
  <si>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</si>
  <si>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</si>
  <si>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</si>
  <si>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</si>
  <si>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</si>
  <si>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</si>
  <si>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</si>
  <si>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</si>
  <si>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</si>
  <si>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</si>
  <si>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</si>
  <si>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</si>
  <si>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</si>
  <si>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</si>
  <si>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</si>
  <si>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</si>
  <si>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</si>
  <si>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</si>
  <si>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</si>
  <si>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</si>
  <si>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</si>
  <si>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</si>
  <si>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</si>
  <si>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</si>
  <si>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</si>
  <si>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</si>
  <si>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</si>
  <si>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</si>
  <si>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</si>
  <si>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</si>
  <si>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</si>
  <si>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</si>
  <si>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</si>
  <si>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</si>
  <si>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</si>
  <si>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</si>
  <si>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</si>
  <si>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</si>
  <si>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</si>
  <si>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</si>
  <si>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</si>
  <si>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</si>
  <si>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</si>
  <si>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</si>
  <si>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</si>
  <si>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</si>
  <si>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</si>
  <si>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</si>
  <si>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</si>
  <si>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</si>
  <si>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</si>
  <si>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</si>
  <si>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</si>
  <si>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</si>
  <si>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</si>
  <si>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</si>
  <si>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</si>
  <si>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</si>
  <si>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</si>
  <si>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</si>
  <si>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</si>
  <si>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</si>
  <si>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</si>
  <si>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</si>
  <si>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</si>
  <si>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</si>
  <si>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</si>
  <si>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</si>
  <si>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</si>
  <si>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</si>
  <si>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</si>
  <si>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</si>
  <si>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</si>
  <si>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</si>
  <si>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</si>
  <si>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</si>
  <si>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</si>
  <si>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</si>
  <si>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</si>
  <si>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</si>
  <si>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</si>
  <si>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</si>
  <si>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</si>
  <si>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</si>
  <si>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</si>
  <si>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</si>
  <si>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</si>
  <si>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</si>
  <si>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</si>
  <si>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</si>
  <si>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</si>
  <si>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</si>
  <si>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</si>
  <si>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</si>
  <si>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</si>
  <si>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</si>
  <si>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</si>
  <si>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</si>
  <si>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</si>
  <si>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</si>
  <si>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</si>
  <si>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</si>
  <si>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</si>
  <si>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</si>
  <si>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</si>
  <si>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</si>
  <si>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</si>
  <si>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</si>
  <si>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</si>
  <si>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</si>
  <si>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</si>
  <si>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</si>
  <si>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</si>
  <si>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</si>
  <si>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</si>
  <si>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</si>
  <si>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</si>
  <si>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</si>
  <si>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</si>
  <si>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</si>
  <si>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</si>
  <si>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</si>
  <si>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</si>
  <si>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</si>
  <si>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</si>
  <si>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</si>
  <si>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</si>
  <si>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</si>
  <si>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</si>
  <si>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</si>
  <si>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</si>
  <si>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</si>
  <si>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</si>
  <si>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</si>
  <si>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</si>
  <si>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</si>
  <si>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</si>
  <si>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</si>
  <si>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</si>
  <si>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</si>
  <si>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</si>
  <si>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</si>
  <si>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</si>
  <si>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</si>
  <si>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</si>
  <si>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</si>
  <si>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</si>
  <si>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</si>
  <si>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</si>
  <si>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</si>
  <si>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</si>
  <si>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</si>
  <si>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</si>
  <si>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</si>
  <si>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</si>
  <si>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</si>
  <si>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</si>
  <si>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</si>
  <si>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</si>
  <si>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</si>
  <si>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</si>
  <si>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</si>
  <si>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</si>
  <si>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</si>
  <si>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</si>
  <si>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</si>
  <si>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</si>
  <si>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</si>
  <si>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</si>
  <si>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</si>
  <si>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</si>
  <si>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</si>
  <si>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</si>
  <si>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</si>
  <si>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</si>
  <si>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</si>
  <si>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</si>
  <si>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</si>
  <si>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</si>
  <si>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</si>
  <si>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</si>
  <si>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</si>
  <si>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</si>
  <si>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</si>
  <si>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</si>
  <si>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</si>
  <si>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</si>
  <si>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</si>
  <si>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</si>
  <si>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</si>
  <si>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</si>
  <si>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</si>
  <si>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</si>
  <si>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</si>
  <si>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</si>
  <si>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</si>
  <si>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</si>
  <si>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</si>
  <si>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</si>
  <si>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</si>
  <si>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</si>
  <si>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</si>
  <si>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</si>
  <si>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</si>
  <si>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</si>
  <si>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</si>
  <si>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</si>
  <si>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</si>
  <si>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</si>
  <si>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</si>
  <si>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</si>
  <si>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</si>
  <si>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</si>
  <si>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</si>
  <si>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</si>
  <si>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</si>
  <si>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</si>
  <si>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</si>
  <si>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</si>
  <si>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</si>
  <si>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</si>
  <si>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</si>
  <si>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</si>
  <si>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</si>
  <si>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</si>
  <si>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</si>
  <si>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</si>
  <si>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</si>
  <si>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</si>
  <si>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</si>
  <si>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</si>
  <si>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</si>
  <si>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</si>
  <si>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</si>
  <si>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</si>
  <si>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</si>
  <si>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</si>
  <si>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</si>
  <si>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</si>
  <si>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</si>
  <si>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</si>
  <si>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</si>
  <si>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</si>
  <si>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</si>
  <si>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</si>
  <si>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</si>
  <si>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</si>
  <si>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</si>
  <si>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</si>
  <si>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</si>
  <si>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</si>
  <si>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</si>
  <si>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</si>
  <si>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</si>
  <si>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</si>
  <si>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</si>
  <si>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</si>
  <si>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</si>
  <si>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</si>
  <si>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</si>
  <si>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</si>
  <si>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</si>
  <si>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</si>
  <si>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</si>
  <si>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</si>
  <si>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</si>
  <si>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</si>
  <si>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</si>
  <si>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</si>
  <si>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</si>
  <si>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</si>
  <si>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</si>
  <si>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</si>
  <si>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</si>
  <si>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</si>
  <si>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</si>
  <si>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</si>
  <si>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</si>
  <si>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</si>
  <si>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</si>
  <si>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</si>
  <si>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</si>
  <si>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</si>
  <si>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</si>
  <si>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</si>
  <si>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</si>
  <si>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</si>
  <si>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</si>
  <si>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</si>
  <si>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</si>
  <si>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</si>
  <si>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</si>
  <si>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</si>
  <si>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</si>
  <si>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</si>
  <si>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</si>
  <si>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</si>
  <si>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</si>
  <si>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</si>
  <si>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</si>
  <si>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</si>
  <si>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</si>
  <si>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</si>
  <si>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</si>
  <si>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</si>
  <si>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</si>
  <si>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</si>
  <si>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</si>
  <si>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</si>
  <si>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</si>
  <si>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</si>
  <si>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</si>
  <si>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</si>
  <si>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</si>
  <si>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</si>
  <si>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</si>
  <si>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</si>
  <si>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</si>
  <si>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</si>
  <si>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</si>
  <si>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</si>
  <si>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</si>
  <si>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</si>
  <si>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</si>
  <si>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</si>
  <si>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</si>
  <si>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</si>
  <si>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</si>
  <si>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</si>
  <si>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</si>
  <si>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</si>
  <si>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</si>
  <si>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</si>
  <si>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</si>
  <si>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</si>
  <si>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</si>
  <si>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</si>
  <si>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</si>
  <si>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</si>
  <si>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</si>
  <si>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</si>
  <si>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</si>
  <si>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</si>
  <si>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</si>
  <si>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</si>
  <si>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</si>
  <si>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</si>
  <si>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</si>
  <si>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</si>
  <si>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</si>
  <si>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</si>
  <si>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</si>
  <si>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</si>
  <si>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</si>
  <si>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</si>
  <si>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</si>
  <si>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</si>
  <si>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</si>
  <si>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</si>
  <si>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</si>
  <si>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</si>
  <si>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</si>
  <si>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</si>
  <si>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</si>
  <si>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</si>
  <si>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</si>
  <si>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</si>
  <si>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</si>
  <si>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</si>
  <si>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</si>
  <si>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</si>
  <si>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</si>
  <si>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</si>
  <si>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</si>
  <si>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</si>
  <si>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</si>
  <si>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</si>
  <si>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</si>
  <si>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</si>
  <si>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</si>
  <si>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</si>
  <si>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</si>
  <si>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</si>
  <si>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</si>
  <si>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</si>
  <si>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</si>
  <si>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</si>
  <si>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</si>
  <si>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</si>
  <si>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</si>
  <si>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</si>
  <si>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</si>
  <si>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</si>
  <si>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</si>
  <si>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</si>
  <si>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</si>
  <si>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</si>
  <si>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</si>
  <si>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</si>
  <si>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</si>
  <si>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</si>
  <si>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</si>
  <si>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</si>
  <si>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</si>
  <si>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</si>
  <si>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</si>
  <si>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</si>
  <si>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</si>
  <si>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</si>
  <si>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</si>
  <si>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</si>
  <si>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</si>
  <si>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</si>
  <si>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</si>
  <si>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</si>
  <si>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</si>
  <si>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</si>
  <si>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</si>
  <si>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</si>
  <si>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</si>
  <si>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</si>
  <si>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</si>
  <si>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</si>
  <si>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</si>
  <si>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</si>
  <si>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</si>
  <si>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</si>
  <si>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</si>
  <si>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</si>
  <si>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</si>
  <si>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</si>
  <si>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</si>
  <si>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</si>
  <si>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</si>
  <si>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</si>
  <si>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</si>
  <si>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</si>
  <si>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</si>
  <si>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</si>
  <si>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</si>
  <si>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</si>
  <si>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</si>
  <si>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</si>
  <si>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</si>
  <si>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</si>
  <si>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</si>
  <si>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</si>
  <si>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</si>
  <si>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</si>
  <si>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</si>
  <si>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</si>
  <si>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</si>
  <si>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</si>
  <si>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</si>
  <si>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</si>
  <si>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</si>
  <si>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</si>
  <si>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</si>
  <si>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</si>
  <si>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</si>
  <si>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</si>
  <si>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</si>
  <si>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</si>
  <si>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</si>
  <si>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</si>
  <si>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</si>
  <si>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</si>
  <si>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</si>
  <si>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</si>
  <si>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</si>
  <si>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</si>
  <si>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</si>
  <si>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</si>
  <si>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</si>
  <si>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</si>
  <si>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</si>
  <si>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</si>
  <si>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</si>
  <si>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</si>
  <si>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</si>
  <si>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</si>
  <si>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</si>
  <si>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</si>
  <si>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</si>
  <si>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</si>
  <si>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</si>
  <si>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</si>
  <si>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</si>
  <si>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</si>
  <si>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</si>
  <si>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</si>
  <si>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</si>
  <si>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</si>
  <si>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</si>
  <si>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</si>
  <si>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</si>
  <si>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</si>
  <si>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</si>
  <si>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</si>
  <si>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</si>
  <si>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</si>
  <si>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</si>
  <si>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</si>
  <si>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</si>
  <si>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</si>
  <si>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</si>
  <si>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</si>
  <si>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</si>
  <si>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</si>
  <si>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</si>
  <si>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</si>
  <si>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</si>
  <si>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</si>
  <si>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</si>
  <si>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</si>
  <si>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</si>
  <si>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</si>
  <si>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</si>
  <si>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</si>
  <si>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</si>
  <si>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</si>
  <si>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</si>
  <si>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</si>
  <si>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</si>
  <si>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</si>
  <si>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</si>
  <si>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</si>
  <si>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</si>
  <si>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</si>
  <si>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</si>
  <si>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</si>
  <si>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</si>
  <si>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</si>
  <si>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</si>
  <si>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</si>
  <si>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</si>
  <si>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</si>
  <si>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</si>
  <si>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</si>
  <si>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</si>
  <si>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</si>
  <si>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</si>
  <si>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</si>
  <si>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</si>
  <si>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</si>
  <si>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</si>
  <si>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</si>
  <si>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</si>
  <si>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</si>
  <si>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</si>
  <si>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</si>
  <si>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</si>
  <si>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</si>
  <si>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</si>
  <si>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</si>
  <si>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</si>
  <si>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</si>
  <si>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</si>
  <si>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</si>
  <si>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</si>
  <si>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</si>
  <si>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</si>
  <si>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</si>
  <si>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</si>
  <si>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</si>
  <si>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</si>
  <si>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</si>
  <si>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</si>
  <si>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</si>
  <si>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</si>
  <si>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</si>
  <si>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</si>
  <si>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</si>
  <si>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</si>
  <si>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</si>
  <si>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</si>
  <si>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</si>
  <si>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</si>
  <si>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</si>
  <si>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</si>
  <si>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</si>
  <si>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</si>
  <si>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</si>
  <si>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</si>
  <si>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</si>
  <si>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</si>
  <si>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</si>
  <si>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</si>
  <si>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</si>
  <si>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</si>
  <si>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</si>
  <si>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</si>
  <si>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</si>
  <si>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</si>
  <si>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</si>
  <si>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</si>
  <si>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</si>
  <si>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</si>
  <si>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</si>
  <si>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</si>
  <si>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</si>
  <si>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</si>
  <si>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</si>
  <si>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</si>
  <si>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</si>
  <si>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</si>
  <si>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</si>
  <si>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</si>
  <si>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</si>
  <si>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</si>
  <si>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</si>
  <si>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</si>
  <si>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</si>
  <si>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</si>
  <si>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</si>
  <si>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</si>
  <si>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</si>
  <si>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</si>
  <si>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</si>
  <si>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</si>
  <si>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</si>
  <si>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</si>
  <si>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</si>
  <si>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</si>
  <si>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</si>
  <si>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</si>
  <si>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</si>
  <si>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</si>
  <si>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</si>
  <si>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</si>
  <si>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</si>
  <si>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</si>
  <si>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</si>
  <si>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</si>
  <si>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</si>
  <si>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</si>
  <si>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</si>
  <si>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</si>
  <si>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</si>
  <si>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</si>
  <si>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</si>
  <si>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</si>
  <si>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</si>
  <si>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</si>
  <si>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</si>
  <si>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</si>
  <si>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</si>
  <si>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</si>
  <si>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</si>
  <si>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</si>
  <si>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</si>
  <si>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</si>
  <si>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</si>
  <si>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</si>
  <si>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</si>
  <si>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</si>
  <si>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</si>
  <si>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</si>
  <si>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</si>
  <si>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</si>
  <si>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</si>
  <si>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</si>
  <si>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</si>
  <si>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</si>
  <si>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</si>
  <si>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</si>
  <si>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</si>
  <si>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</si>
  <si>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</si>
  <si>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</si>
  <si>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</si>
  <si>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</si>
  <si>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</si>
  <si>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</si>
  <si>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</si>
  <si>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</si>
  <si>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</si>
  <si>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</si>
  <si>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</si>
  <si>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</si>
  <si>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</si>
  <si>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</si>
  <si>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</si>
  <si>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</si>
  <si>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</si>
  <si>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</si>
  <si>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</si>
  <si>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</si>
  <si>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</si>
  <si>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</si>
  <si>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</si>
  <si>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</si>
  <si>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</si>
  <si>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</si>
  <si>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</si>
  <si>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</si>
  <si>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</si>
  <si>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</si>
  <si>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</si>
  <si>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</si>
  <si>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</si>
  <si>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</si>
  <si>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</si>
  <si>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</si>
  <si>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</si>
  <si>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</si>
  <si>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</si>
  <si>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</si>
  <si>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</si>
  <si>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</si>
  <si>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</si>
  <si>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</si>
  <si>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</si>
  <si>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</si>
  <si>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</si>
  <si>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</si>
  <si>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</si>
  <si>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</si>
  <si>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</si>
  <si>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</si>
  <si>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</si>
  <si>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</si>
  <si>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</si>
  <si>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</si>
  <si>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</si>
  <si>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</si>
  <si>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</si>
  <si>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</si>
  <si>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</si>
  <si>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</si>
  <si>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</si>
  <si>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</si>
  <si>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</si>
  <si>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</si>
  <si>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</si>
  <si>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</si>
  <si>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</si>
  <si>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</si>
  <si>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</si>
  <si>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</si>
  <si>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</si>
  <si>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</si>
  <si>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</si>
  <si>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</si>
  <si>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</si>
  <si>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</si>
  <si>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</si>
  <si>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</si>
  <si>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</si>
  <si>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</si>
  <si>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</si>
  <si>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</si>
  <si>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</si>
  <si>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</si>
  <si>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</si>
  <si>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</si>
  <si>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</si>
  <si>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</si>
  <si>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</si>
  <si>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</si>
  <si>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</si>
  <si>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</si>
  <si>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</si>
  <si>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</si>
  <si>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</si>
  <si>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</si>
  <si>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</si>
  <si>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</si>
  <si>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</si>
  <si>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</si>
  <si>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</si>
  <si>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</si>
  <si>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</si>
  <si>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</si>
  <si>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</si>
  <si>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</si>
  <si>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</si>
  <si>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</si>
  <si>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</si>
  <si>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</si>
  <si>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</si>
  <si>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</si>
  <si>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</si>
  <si>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</si>
  <si>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</si>
  <si>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</si>
  <si>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</si>
  <si>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</si>
  <si>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</si>
  <si>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</si>
  <si>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</si>
  <si>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</si>
  <si>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</si>
  <si>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</si>
  <si>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</si>
  <si>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</si>
  <si>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</si>
  <si>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</si>
  <si>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</si>
  <si>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</si>
  <si>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</si>
  <si>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</si>
  <si>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</si>
  <si>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</si>
  <si>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</si>
  <si>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</si>
  <si>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</si>
  <si>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</si>
  <si>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</si>
  <si>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</si>
  <si>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</si>
  <si>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</si>
  <si>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</si>
  <si>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</si>
  <si>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</si>
  <si>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</si>
  <si>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</si>
  <si>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</si>
  <si>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</si>
  <si>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</si>
  <si>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</si>
  <si>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</si>
  <si>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</si>
  <si>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</si>
  <si>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</si>
  <si>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</si>
  <si>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</si>
  <si>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</si>
  <si>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</si>
  <si>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</si>
  <si>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</si>
  <si>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</si>
  <si>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</si>
  <si>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</si>
  <si>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</si>
  <si>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</si>
  <si>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</si>
  <si>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</si>
  <si>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</si>
  <si>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</si>
  <si>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</si>
  <si>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</si>
  <si>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</si>
  <si>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</si>
  <si>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</si>
  <si>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</si>
  <si>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</si>
  <si>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</si>
  <si>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</si>
  <si>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</si>
  <si>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</si>
  <si>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</si>
  <si>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</si>
  <si>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</si>
  <si>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</si>
  <si>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</si>
  <si>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</si>
  <si>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</si>
  <si>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</si>
  <si>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</si>
  <si>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</si>
  <si>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</si>
  <si>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</si>
  <si>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</si>
  <si>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</si>
  <si>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</si>
  <si>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</si>
  <si>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</si>
  <si>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</si>
  <si>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</si>
  <si>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</si>
  <si>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</si>
  <si>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</si>
  <si>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</si>
  <si>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</si>
  <si>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</si>
  <si>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</si>
  <si>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</si>
  <si>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</si>
  <si>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</si>
  <si>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</si>
  <si>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</si>
  <si>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</si>
  <si>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</si>
  <si>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</si>
  <si>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</si>
  <si>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</si>
  <si>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</si>
  <si>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</si>
  <si>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</si>
  <si>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</si>
  <si>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</si>
  <si>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</si>
  <si>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</si>
  <si>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</si>
  <si>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</si>
  <si>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</si>
  <si>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</si>
  <si>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</si>
  <si>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</si>
  <si>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</si>
  <si>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</si>
  <si>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</si>
  <si>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</si>
  <si>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</si>
  <si>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</si>
  <si>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</si>
  <si>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</si>
  <si>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</si>
  <si>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</si>
  <si>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</si>
  <si>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</si>
  <si>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</si>
  <si>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</si>
  <si>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</si>
  <si>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</si>
  <si>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</si>
  <si>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</si>
  <si>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</si>
  <si>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</si>
  <si>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</si>
  <si>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</si>
  <si>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</si>
  <si>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</si>
  <si>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</si>
  <si>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</si>
  <si>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</si>
  <si>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</si>
  <si>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</si>
  <si>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</si>
  <si>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</si>
  <si>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</si>
  <si>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</si>
  <si>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</si>
  <si>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</si>
  <si>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</si>
  <si>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</si>
  <si>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</si>
  <si>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</si>
  <si>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</si>
  <si>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</si>
  <si>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</si>
  <si>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</si>
  <si>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</si>
  <si>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</si>
  <si>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</si>
  <si>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</si>
  <si>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</si>
  <si>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</si>
  <si>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</si>
  <si>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</si>
  <si>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</si>
  <si>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</si>
  <si>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</si>
  <si>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</si>
  <si>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</si>
  <si>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</si>
  <si>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</si>
  <si>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</si>
  <si>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</si>
  <si>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</si>
  <si>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</si>
  <si>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</si>
  <si>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</si>
  <si>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</si>
  <si>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</si>
  <si>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</si>
  <si>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</si>
  <si>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</si>
  <si>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</si>
  <si>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</si>
  <si>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</si>
  <si>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</si>
  <si>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</si>
  <si>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</si>
  <si>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</si>
  <si>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</si>
  <si>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</si>
  <si>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</si>
  <si>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</si>
  <si>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</si>
  <si>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</si>
  <si>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</si>
  <si>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</si>
  <si>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</si>
  <si>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</si>
  <si>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</si>
  <si>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</si>
  <si>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</si>
  <si>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</si>
  <si>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</si>
  <si>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</si>
  <si>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</si>
  <si>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</si>
  <si>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</si>
  <si>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</si>
  <si>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</si>
  <si>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</si>
  <si>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</si>
  <si>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</si>
  <si>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</si>
  <si>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</si>
  <si>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</si>
  <si>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</si>
  <si>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</si>
  <si>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</si>
  <si>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</si>
  <si>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</si>
  <si>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</si>
  <si>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</si>
  <si>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</si>
  <si>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</si>
  <si>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</si>
  <si>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</si>
  <si>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</si>
  <si>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</si>
  <si>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</si>
  <si>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</si>
  <si>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</si>
  <si>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</si>
  <si>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</si>
  <si>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</si>
  <si>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</si>
  <si>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</si>
  <si>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</si>
  <si>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</si>
  <si>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</si>
  <si>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</si>
  <si>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</si>
  <si>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</si>
  <si>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</si>
  <si>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</si>
  <si>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</si>
  <si>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</si>
  <si>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</si>
  <si>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</si>
  <si>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</si>
  <si>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</si>
  <si>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</si>
  <si>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</si>
  <si>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</si>
  <si>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</si>
  <si>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</si>
  <si>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</si>
  <si>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</si>
  <si>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</si>
  <si>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</si>
  <si>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</si>
  <si>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</si>
  <si>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</si>
  <si>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</si>
  <si>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</si>
  <si>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</si>
  <si>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</si>
  <si>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</si>
  <si>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</si>
  <si>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</si>
  <si>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</si>
  <si>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</si>
  <si>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</si>
  <si>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</si>
  <si>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</si>
  <si>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</si>
  <si>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</si>
  <si>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</si>
  <si>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</si>
  <si>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</si>
  <si>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</si>
  <si>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</si>
  <si>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</si>
  <si>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</si>
  <si>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</si>
  <si>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</si>
  <si>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</si>
  <si>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</si>
  <si>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</si>
  <si>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</si>
  <si>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</si>
  <si>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</si>
  <si>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</si>
  <si>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</si>
  <si>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</si>
  <si>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</si>
  <si>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</si>
  <si>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</si>
  <si>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</si>
  <si>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</si>
  <si>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</si>
  <si>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</si>
  <si>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</si>
  <si>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</si>
  <si>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</si>
  <si>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</si>
  <si>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</si>
  <si>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</si>
  <si>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</si>
  <si>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</si>
  <si>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</si>
  <si>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</si>
  <si>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</si>
  <si>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</si>
  <si>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</si>
  <si>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</si>
  <si>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</si>
  <si>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</si>
  <si>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</si>
  <si>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</si>
  <si>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</si>
  <si>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</si>
  <si>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</si>
  <si>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</si>
  <si>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</si>
  <si>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</si>
  <si>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</si>
  <si>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</si>
  <si>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</si>
  <si>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</si>
  <si>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</si>
  <si>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</si>
  <si>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</si>
  <si>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</si>
  <si>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</si>
  <si>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</si>
  <si>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</si>
  <si>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</si>
  <si>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</si>
  <si>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</si>
  <si>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</si>
  <si>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</si>
  <si>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</si>
  <si>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</si>
  <si>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</si>
  <si>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</si>
  <si>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</si>
  <si>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</si>
  <si>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</si>
  <si>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</si>
  <si>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</si>
  <si>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</si>
  <si>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</si>
  <si>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</si>
  <si>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</si>
  <si>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</si>
  <si>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</si>
  <si>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</si>
  <si>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</si>
  <si>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</si>
  <si>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</si>
  <si>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</si>
  <si>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</si>
  <si>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</si>
  <si>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</si>
  <si>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</si>
  <si>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</si>
  <si>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</si>
  <si>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</si>
  <si>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</si>
  <si>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</si>
  <si>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</si>
  <si>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</si>
  <si>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</si>
  <si>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</si>
  <si>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</si>
  <si>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</si>
  <si>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</si>
  <si>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</si>
  <si>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</si>
  <si>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</si>
  <si>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</si>
  <si>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</si>
  <si>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</si>
  <si>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</si>
  <si>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</si>
  <si>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</si>
  <si>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</si>
  <si>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</si>
  <si>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</si>
  <si>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</si>
  <si>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</si>
  <si>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</si>
  <si>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</si>
  <si>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</si>
  <si>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</si>
  <si>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</si>
  <si>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</si>
  <si>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</si>
  <si>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</si>
  <si>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</si>
  <si>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</si>
  <si>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</si>
  <si>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</si>
  <si>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</si>
  <si>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</si>
  <si>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</si>
  <si>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</si>
  <si>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</si>
  <si>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</si>
  <si>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</si>
  <si>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</si>
  <si>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</si>
  <si>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</si>
  <si>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</si>
  <si>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</si>
  <si>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</si>
  <si>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</si>
  <si>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</si>
  <si>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</si>
  <si>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</si>
  <si>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</si>
  <si>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</si>
  <si>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</si>
  <si>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</si>
  <si>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</si>
  <si>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</si>
  <si>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</si>
  <si>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</si>
  <si>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</si>
  <si>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</si>
  <si>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</si>
  <si>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</si>
  <si>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</si>
  <si>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</si>
  <si>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</si>
  <si>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</si>
  <si>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</si>
  <si>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</si>
  <si>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</si>
  <si>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</si>
  <si>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</si>
  <si>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</si>
  <si>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</si>
  <si>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</si>
  <si>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</si>
  <si>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</si>
  <si>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</si>
  <si>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</si>
  <si>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</si>
  <si>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</si>
  <si>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</si>
  <si>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</si>
  <si>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</si>
  <si>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</si>
  <si>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</si>
  <si>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</si>
  <si>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</si>
  <si>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</si>
  <si>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</si>
  <si>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</si>
  <si>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</si>
  <si>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</si>
  <si>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</si>
  <si>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</si>
  <si>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</si>
  <si>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</si>
  <si>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</si>
  <si>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</si>
  <si>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</si>
  <si>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</si>
  <si>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</si>
  <si>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</si>
  <si>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</si>
  <si>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</si>
  <si>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</si>
  <si>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</si>
  <si>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</si>
  <si>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</si>
  <si>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</si>
  <si>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</si>
  <si>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</si>
  <si>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</si>
  <si>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</si>
  <si>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</si>
  <si>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</si>
  <si>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</si>
  <si>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</si>
  <si>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</si>
  <si>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</si>
  <si>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</si>
  <si>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</si>
  <si>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</si>
  <si>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</si>
  <si>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</si>
  <si>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</si>
  <si>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</si>
  <si>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</si>
  <si>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</si>
  <si>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</si>
  <si>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</si>
  <si>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</si>
  <si>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</si>
  <si>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</si>
  <si>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</si>
  <si>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</si>
  <si>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</si>
  <si>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</si>
  <si>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</si>
  <si>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</si>
  <si>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</si>
  <si>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</si>
  <si>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</si>
  <si>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</si>
  <si>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</si>
  <si>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</si>
  <si>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</si>
  <si>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</si>
  <si>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</si>
  <si>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</si>
  <si>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</si>
  <si>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</si>
  <si>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</si>
  <si>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</si>
  <si>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</si>
  <si>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</si>
  <si>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</si>
  <si>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</si>
  <si>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</si>
  <si>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</si>
  <si>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</si>
  <si>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</si>
  <si>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</si>
  <si>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</si>
  <si>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</si>
  <si>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</si>
  <si>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</si>
  <si>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</si>
  <si>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</si>
  <si>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</si>
  <si>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</si>
  <si>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</si>
  <si>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</si>
  <si>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</si>
  <si>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</si>
  <si>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</si>
  <si>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</si>
  <si>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</si>
  <si>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</si>
  <si>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</si>
  <si>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</si>
  <si>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</si>
  <si>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</si>
  <si>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</si>
  <si>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</si>
  <si>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</si>
  <si>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</si>
  <si>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</si>
  <si>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</si>
  <si>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</si>
  <si>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</si>
  <si>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</si>
  <si>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</si>
  <si>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</si>
  <si>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</si>
  <si>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</si>
  <si>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</si>
  <si>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</si>
  <si>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</si>
  <si>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</si>
  <si>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</si>
  <si>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</si>
  <si>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</si>
  <si>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</si>
  <si>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</si>
  <si>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</si>
  <si>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</si>
  <si>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</si>
  <si>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</si>
  <si>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</si>
  <si>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</si>
  <si>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</si>
  <si>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</si>
  <si>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</si>
  <si>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</si>
  <si>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</si>
  <si>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</si>
  <si>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</si>
  <si>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</si>
  <si>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</si>
  <si>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</si>
  <si>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</si>
  <si>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</si>
  <si>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</si>
  <si>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</si>
  <si>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</si>
  <si>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</si>
  <si>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</si>
  <si>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</si>
  <si>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</si>
  <si>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</si>
  <si>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</si>
  <si>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</si>
  <si>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</si>
  <si>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</si>
  <si>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</si>
  <si>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</si>
  <si>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</si>
  <si>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</si>
  <si>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</si>
  <si>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</si>
  <si>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</si>
  <si>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</si>
  <si>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</si>
  <si>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</si>
  <si>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</si>
  <si>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</si>
  <si>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</si>
  <si>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</si>
  <si>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</si>
  <si>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</si>
  <si>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</si>
  <si>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</si>
  <si>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</si>
  <si>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</si>
  <si>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</si>
  <si>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</si>
  <si>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</si>
  <si>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</si>
  <si>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</si>
  <si>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</si>
  <si>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</si>
  <si>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</si>
  <si>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</si>
  <si>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</si>
  <si>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</si>
  <si>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</si>
  <si>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</si>
  <si>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</si>
  <si>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</si>
  <si>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</si>
  <si>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</si>
  <si>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</si>
  <si>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</si>
  <si>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</si>
  <si>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</si>
  <si>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</si>
  <si>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</si>
  <si>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</si>
  <si>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</si>
  <si>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</si>
  <si>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</si>
  <si>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</si>
  <si>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</si>
  <si>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</si>
  <si>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</si>
  <si>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</si>
  <si>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</si>
  <si>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</si>
  <si>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</si>
  <si>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</si>
  <si>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</si>
  <si>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</si>
  <si>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</si>
  <si>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</si>
  <si>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</si>
  <si>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</si>
  <si>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</si>
  <si>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</si>
  <si>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</si>
  <si>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</si>
  <si>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</si>
  <si>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</si>
  <si>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</si>
  <si>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</si>
  <si>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</si>
  <si>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</si>
  <si>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</si>
  <si>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</si>
  <si>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</si>
  <si>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</si>
  <si>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</si>
  <si>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</si>
  <si>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</si>
  <si>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</si>
  <si>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</si>
  <si>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</si>
  <si>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</si>
  <si>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</si>
  <si>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</si>
  <si>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</si>
  <si>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</si>
  <si>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</si>
  <si>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</si>
  <si>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</si>
  <si>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</si>
  <si>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</si>
  <si>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</si>
  <si>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</si>
  <si>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</si>
  <si>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</si>
  <si>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</si>
  <si>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</si>
  <si>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</si>
  <si>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</si>
  <si>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</si>
  <si>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</si>
  <si>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</si>
  <si>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</si>
  <si>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</si>
  <si>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</si>
  <si>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</si>
  <si>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</si>
  <si>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</si>
  <si>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</si>
  <si>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</si>
  <si>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</si>
  <si>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</si>
  <si>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</si>
  <si>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</si>
  <si>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</si>
  <si>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</si>
  <si>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</si>
  <si>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</si>
  <si>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</si>
  <si>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</si>
  <si>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</si>
  <si>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</si>
  <si>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</si>
  <si>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</si>
  <si>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</si>
  <si>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</si>
  <si>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</si>
  <si>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</si>
  <si>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</si>
  <si>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</si>
  <si>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</si>
  <si>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</si>
  <si>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</si>
  <si>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</si>
  <si>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</si>
  <si>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</si>
  <si>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</si>
  <si>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</si>
  <si>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</si>
  <si>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</si>
  <si>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</si>
  <si>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</si>
  <si>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</si>
  <si>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</si>
  <si>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</si>
  <si>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</si>
  <si>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</si>
  <si>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</si>
  <si>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</si>
  <si>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</si>
  <si>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</si>
  <si>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</si>
  <si>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</si>
  <si>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</si>
  <si>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</si>
  <si>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</si>
  <si>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</si>
  <si>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</si>
  <si>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</si>
  <si>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</si>
  <si>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</si>
  <si>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</si>
  <si>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</si>
  <si>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</si>
  <si>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</si>
  <si>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</si>
  <si>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</si>
  <si>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</si>
  <si>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</si>
  <si>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</si>
  <si>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</si>
  <si>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</si>
  <si>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</si>
  <si>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</si>
  <si>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</si>
  <si>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</si>
  <si>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</si>
  <si>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</si>
  <si>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</si>
  <si>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</si>
  <si>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</si>
  <si>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</si>
  <si>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</si>
  <si>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</si>
  <si>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</si>
  <si>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</si>
  <si>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</si>
  <si>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</si>
  <si>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</si>
  <si>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</si>
  <si>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</si>
  <si>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</si>
  <si>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</si>
  <si>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</si>
  <si>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</si>
  <si>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</si>
  <si>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</si>
  <si>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</si>
  <si>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</si>
  <si>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</si>
  <si>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</si>
  <si>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</si>
  <si>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</si>
  <si>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</si>
  <si>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</si>
  <si>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</si>
  <si>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</si>
  <si>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</si>
  <si>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</si>
  <si>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</si>
  <si>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</si>
  <si>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</si>
  <si>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</si>
  <si>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</si>
  <si>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</si>
  <si>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</si>
  <si>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</si>
  <si>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</si>
  <si>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</si>
  <si>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</si>
  <si>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</si>
  <si>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</si>
  <si>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</si>
  <si>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</si>
  <si>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</si>
  <si>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</si>
  <si>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</si>
  <si>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</si>
  <si>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</si>
  <si>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</si>
  <si>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</si>
  <si>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</si>
  <si>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</si>
  <si>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</si>
  <si>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</si>
  <si>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</si>
  <si>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</si>
  <si>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</si>
  <si>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</si>
  <si>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</si>
  <si>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</si>
  <si>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</si>
  <si>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</si>
  <si>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</si>
  <si>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</si>
  <si>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</si>
  <si>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</si>
  <si>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</si>
  <si>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</si>
  <si>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</si>
  <si>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</si>
  <si>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</si>
  <si>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</si>
  <si>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</si>
  <si>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</si>
  <si>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</si>
  <si>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</si>
  <si>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</si>
  <si>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</si>
  <si>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</si>
  <si>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</si>
  <si>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</si>
  <si>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</si>
  <si>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</si>
  <si>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</si>
  <si>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</si>
  <si>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</si>
  <si>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</si>
  <si>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</si>
  <si>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</si>
  <si>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</si>
  <si>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</si>
  <si>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</si>
  <si>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</si>
  <si>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</si>
  <si>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</si>
  <si>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</si>
  <si>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</si>
  <si>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</si>
  <si>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</si>
  <si>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</si>
  <si>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</si>
  <si>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</si>
  <si>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</si>
  <si>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</si>
  <si>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</si>
  <si>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</si>
  <si>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</si>
  <si>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</si>
  <si>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</si>
  <si>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</si>
  <si>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</si>
  <si>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</si>
  <si>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</si>
  <si>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</si>
  <si>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</si>
  <si>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</si>
  <si>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</si>
  <si>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</si>
  <si>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</si>
  <si>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</si>
  <si>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</si>
  <si>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</si>
  <si>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</si>
  <si>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</si>
  <si>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</si>
  <si>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</si>
  <si>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</si>
  <si>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</si>
  <si>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</si>
  <si>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</si>
  <si>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</si>
  <si>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</si>
  <si>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</si>
  <si>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</si>
  <si>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</si>
  <si>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</si>
  <si>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</si>
  <si>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</si>
  <si>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</si>
  <si>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</si>
  <si>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</si>
  <si>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</si>
  <si>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</si>
  <si>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</si>
  <si>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</si>
  <si>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</si>
  <si>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</si>
  <si>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</si>
  <si>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</si>
  <si>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</si>
  <si>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</si>
  <si>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</si>
  <si>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</si>
  <si>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</si>
  <si>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</si>
  <si>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</si>
  <si>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</si>
  <si>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</si>
  <si>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</si>
  <si>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</si>
  <si>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</si>
  <si>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</si>
  <si>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</si>
  <si>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</si>
  <si>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</si>
  <si>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</si>
  <si>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</si>
  <si>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</si>
  <si>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</si>
  <si>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</si>
  <si>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</si>
  <si>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</si>
  <si>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</si>
  <si>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</si>
  <si>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</si>
  <si>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</si>
  <si>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</si>
  <si>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</si>
  <si>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</si>
  <si>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</si>
  <si>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</si>
  <si>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</si>
  <si>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</si>
  <si>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</si>
  <si>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</si>
  <si>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</si>
  <si>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</si>
  <si>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</si>
  <si>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</si>
  <si>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</si>
  <si>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</si>
  <si>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</si>
  <si>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</si>
  <si>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</si>
  <si>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</si>
  <si>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</si>
  <si>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</si>
  <si>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</si>
  <si>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</si>
  <si>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</si>
  <si>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</si>
  <si>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</si>
  <si>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</si>
  <si>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</si>
  <si>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</si>
  <si>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</si>
  <si>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</si>
  <si>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</si>
  <si>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</si>
  <si>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</si>
  <si>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</si>
  <si>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</si>
  <si>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</si>
  <si>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</si>
  <si>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</si>
  <si>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</si>
  <si>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</si>
  <si>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</si>
  <si>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</si>
  <si>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</si>
  <si>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</si>
  <si>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</si>
  <si>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</si>
  <si>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</si>
  <si>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</si>
  <si>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</si>
  <si>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</si>
  <si>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</si>
  <si>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</si>
  <si>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</si>
  <si>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</si>
  <si>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</si>
  <si>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</si>
  <si>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</si>
  <si>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</si>
  <si>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</si>
  <si>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</si>
  <si>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</si>
  <si>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</si>
  <si>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</si>
  <si>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</si>
  <si>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</si>
  <si>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</si>
  <si>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</si>
  <si>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</si>
  <si>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</si>
  <si>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</si>
  <si>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</si>
  <si>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</si>
  <si>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</si>
  <si>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</si>
  <si>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</si>
  <si>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</si>
  <si>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</si>
  <si>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</si>
  <si>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</si>
  <si>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</si>
  <si>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</si>
  <si>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</si>
  <si>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</si>
  <si>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</si>
  <si>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</si>
  <si>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</si>
  <si>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</si>
  <si>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</si>
  <si>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</si>
  <si>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</si>
  <si>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</si>
  <si>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</si>
  <si>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</si>
  <si>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</si>
  <si>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</si>
  <si>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</si>
  <si>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</si>
  <si>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</si>
  <si>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</si>
  <si>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</si>
  <si>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</si>
  <si>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</si>
  <si>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</si>
  <si>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</si>
  <si>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</si>
  <si>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</si>
  <si>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</si>
  <si>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</si>
  <si>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</si>
  <si>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</si>
  <si>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</si>
  <si>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</si>
  <si>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</si>
  <si>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</si>
  <si>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</si>
  <si>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</si>
  <si>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</si>
  <si>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</si>
  <si>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</si>
  <si>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</si>
  <si>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</si>
  <si>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</si>
  <si>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</si>
  <si>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</si>
  <si>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</si>
  <si>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</si>
  <si>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</si>
  <si>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</si>
  <si>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</si>
  <si>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</si>
  <si>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</si>
  <si>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</si>
  <si>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</si>
  <si>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</si>
  <si>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</si>
  <si>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</si>
  <si>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</si>
  <si>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</si>
  <si>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</si>
  <si>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</si>
  <si>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</si>
  <si>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</si>
  <si>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</si>
  <si>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</si>
  <si>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</si>
  <si>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</si>
  <si>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</si>
  <si>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</si>
  <si>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</si>
  <si>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</si>
  <si>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</si>
  <si>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</si>
  <si>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</si>
  <si>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</si>
  <si>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</si>
  <si>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</si>
  <si>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</si>
  <si>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</si>
  <si>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</si>
  <si>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</si>
  <si>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</si>
  <si>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</si>
  <si>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</si>
  <si>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</si>
  <si>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</si>
  <si>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</si>
  <si>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</si>
  <si>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</si>
  <si>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</si>
  <si>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</si>
  <si>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</si>
  <si>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</si>
  <si>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</si>
  <si>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</si>
  <si>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</si>
  <si>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</si>
  <si>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</si>
  <si>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</si>
  <si>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</si>
  <si>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</si>
  <si>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</si>
  <si>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</si>
  <si>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</si>
  <si>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</si>
  <si>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</si>
  <si>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</si>
  <si>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</si>
  <si>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</si>
  <si>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</si>
  <si>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</si>
  <si>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</si>
  <si>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</si>
  <si>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</si>
  <si>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</si>
  <si>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</si>
  <si>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</si>
  <si>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</si>
  <si>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</si>
  <si>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</si>
  <si>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</si>
  <si>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</si>
  <si>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</si>
  <si>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</si>
  <si>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</si>
  <si>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</si>
  <si>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</si>
  <si>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</si>
  <si>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</si>
  <si>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</si>
  <si>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</si>
  <si>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</si>
  <si>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</si>
  <si>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</si>
  <si>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</si>
  <si>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</si>
  <si>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</si>
  <si>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</si>
  <si>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</si>
  <si>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</si>
  <si>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</si>
  <si>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</si>
  <si>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</si>
  <si>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</si>
  <si>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</si>
  <si>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</si>
  <si>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</si>
  <si>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</si>
  <si>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</si>
  <si>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</si>
  <si>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</si>
  <si>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</si>
  <si>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</si>
  <si>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</si>
  <si>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</si>
  <si>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</si>
  <si>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</si>
  <si>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</si>
  <si>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</si>
  <si>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</si>
  <si>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</si>
  <si>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</si>
  <si>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</si>
  <si>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</si>
  <si>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</si>
  <si>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</si>
  <si>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</si>
  <si>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</si>
  <si>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</si>
  <si>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</si>
  <si>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</si>
  <si>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</si>
  <si>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</si>
  <si>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</si>
  <si>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</si>
  <si>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</si>
  <si>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</si>
  <si>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</si>
  <si>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</si>
  <si>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</si>
  <si>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</si>
  <si>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</si>
  <si>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</si>
  <si>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</si>
  <si>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</si>
  <si>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</si>
  <si>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</si>
  <si>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</si>
  <si>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</si>
  <si>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</si>
  <si>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</si>
  <si>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</si>
  <si>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</si>
  <si>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</si>
  <si>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</si>
  <si>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</si>
  <si>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</si>
  <si>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</si>
  <si>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</si>
  <si>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</si>
  <si>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</si>
  <si>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</si>
  <si>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</si>
  <si>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</si>
  <si>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</si>
  <si>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</si>
  <si>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</si>
  <si>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</si>
  <si>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</si>
  <si>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</si>
  <si>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</si>
  <si>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</si>
  <si>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</si>
  <si>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</si>
  <si>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</si>
  <si>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</si>
  <si>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</si>
  <si>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</si>
  <si>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</si>
  <si>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</si>
  <si>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</si>
  <si>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</si>
  <si>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</si>
  <si>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</si>
  <si>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</si>
  <si>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</si>
  <si>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</si>
  <si>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</si>
  <si>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</si>
  <si>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</si>
  <si>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</si>
  <si>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</si>
  <si>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</si>
  <si>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</si>
  <si>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</si>
  <si>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</si>
  <si>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</si>
  <si>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</si>
  <si>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</si>
  <si>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</si>
  <si>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</si>
  <si>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</si>
  <si>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</si>
  <si>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</si>
  <si>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</si>
  <si>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</si>
  <si>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</si>
  <si>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</si>
  <si>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</si>
  <si>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</si>
  <si>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</si>
  <si>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</si>
  <si>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</si>
  <si>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</si>
  <si>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</si>
  <si>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</si>
  <si>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</si>
  <si>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</si>
  <si>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</si>
  <si>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</si>
  <si>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</si>
  <si>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</si>
  <si>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</si>
  <si>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</si>
  <si>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</si>
  <si>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</si>
  <si>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</si>
  <si>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</si>
  <si>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</si>
  <si>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</si>
  <si>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</si>
  <si>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</si>
  <si>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</si>
  <si>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</si>
  <si>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</si>
  <si>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</si>
  <si>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</si>
  <si>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</si>
  <si>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</si>
  <si>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</si>
  <si>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</si>
  <si>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</si>
  <si>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</si>
  <si>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</si>
  <si>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</si>
  <si>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</si>
  <si>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</si>
  <si>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</si>
  <si>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</si>
  <si>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</si>
  <si>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</si>
  <si>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</si>
  <si>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</si>
  <si>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</si>
  <si>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</si>
  <si>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</si>
  <si>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</si>
  <si>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</si>
  <si>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</si>
  <si>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</si>
  <si>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</si>
  <si>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</si>
  <si>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</si>
  <si>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</si>
  <si>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</si>
  <si>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</si>
  <si>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</si>
  <si>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</si>
  <si>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</si>
  <si>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</si>
  <si>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</si>
  <si>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</si>
  <si>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</si>
  <si>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</si>
  <si>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</si>
  <si>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</si>
  <si>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</si>
  <si>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</si>
  <si>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</si>
  <si>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</si>
  <si>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</si>
  <si>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</si>
  <si>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</si>
  <si>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</si>
  <si>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</si>
  <si>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</si>
  <si>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</si>
  <si>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</si>
  <si>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</si>
  <si>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</si>
  <si>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</si>
  <si>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</si>
  <si>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</si>
  <si>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</si>
  <si>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</si>
  <si>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</si>
  <si>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</si>
  <si>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</si>
  <si>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</si>
  <si>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</si>
  <si>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</si>
  <si>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</si>
  <si>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</si>
  <si>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</si>
  <si>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</si>
  <si>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</si>
  <si>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</si>
  <si>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</si>
  <si>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</si>
  <si>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</si>
  <si>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</si>
  <si>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</si>
  <si>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</si>
  <si>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</si>
  <si>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</si>
  <si>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</si>
  <si>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</si>
  <si>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</si>
  <si>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</si>
  <si>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</si>
  <si>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</si>
  <si>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</si>
  <si>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</si>
  <si>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</si>
  <si>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</si>
  <si>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</si>
  <si>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</si>
  <si>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</si>
  <si>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</si>
  <si>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</si>
  <si>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</si>
  <si>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</si>
  <si>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</si>
  <si>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</si>
  <si>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</si>
  <si>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</si>
  <si>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</si>
  <si>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</si>
  <si>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</si>
  <si>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</si>
  <si>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</si>
  <si>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</si>
  <si>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</si>
  <si>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</si>
  <si>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</si>
  <si>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</si>
  <si>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</si>
  <si>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</si>
  <si>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</si>
  <si>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</si>
  <si>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</si>
  <si>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</si>
  <si>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</si>
  <si>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</si>
  <si>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</si>
  <si>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</si>
  <si>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</si>
  <si>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</si>
  <si>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</si>
  <si>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</si>
  <si>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</si>
  <si>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</si>
  <si>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</si>
  <si>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</si>
  <si>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</si>
  <si>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</si>
  <si>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</si>
  <si>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</si>
  <si>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</si>
  <si>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</si>
  <si>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</si>
  <si>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</si>
  <si>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</si>
  <si>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</si>
  <si>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</si>
  <si>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</si>
  <si>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</si>
  <si>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</si>
  <si>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</si>
  <si>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</si>
  <si>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</si>
  <si>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</si>
  <si>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</si>
  <si>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</si>
  <si>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</si>
  <si>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</si>
  <si>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</si>
  <si>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</si>
  <si>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</si>
  <si>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</si>
  <si>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</si>
  <si>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</si>
  <si>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</si>
  <si>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</si>
  <si>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</si>
  <si>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</si>
  <si>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</si>
  <si>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</si>
  <si>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</si>
  <si>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</si>
  <si>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</si>
  <si>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</si>
  <si>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</si>
  <si>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</si>
  <si>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</si>
  <si>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</si>
  <si>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</si>
  <si>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</si>
  <si>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</si>
  <si>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</si>
  <si>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</si>
  <si>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</si>
  <si>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</si>
  <si>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</si>
  <si>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</si>
  <si>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</si>
  <si>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</si>
  <si>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</si>
  <si>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</si>
  <si>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</si>
  <si>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</si>
  <si>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</si>
  <si>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</si>
  <si>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</si>
  <si>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</si>
  <si>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</si>
  <si>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</si>
  <si>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</si>
  <si>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</si>
  <si>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</si>
  <si>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</si>
  <si>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</si>
  <si>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</si>
  <si>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</si>
  <si>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</si>
  <si>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</si>
  <si>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</si>
  <si>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</si>
  <si>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</si>
  <si>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</si>
  <si>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</si>
  <si>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</si>
  <si>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</si>
  <si>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</si>
  <si>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</si>
  <si>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</si>
  <si>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</si>
  <si>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</si>
  <si>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</si>
  <si>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</si>
  <si>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</si>
  <si>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</si>
  <si>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</si>
  <si>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</si>
  <si>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</si>
  <si>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</si>
  <si>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</si>
  <si>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</si>
  <si>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</si>
  <si>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</si>
  <si>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</si>
  <si>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</si>
  <si>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</si>
  <si>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</si>
  <si>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</si>
  <si>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</si>
  <si>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</si>
  <si>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</si>
  <si>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</si>
  <si>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</si>
  <si>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</si>
  <si>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</si>
  <si>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</si>
  <si>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</si>
  <si>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</si>
  <si>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</si>
  <si>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</si>
  <si>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</si>
  <si>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</si>
  <si>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</si>
  <si>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</si>
  <si>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</si>
  <si>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</si>
  <si>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</si>
  <si>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</si>
  <si>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</si>
  <si>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</si>
  <si>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</si>
  <si>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</si>
  <si>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</si>
  <si>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</si>
  <si>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</si>
  <si>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</si>
  <si>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</si>
  <si>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</si>
  <si>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</si>
  <si>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</si>
  <si>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</si>
  <si>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</si>
  <si>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</si>
  <si>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</si>
  <si>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</si>
  <si>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</si>
  <si>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</si>
  <si>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</si>
  <si>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</si>
  <si>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</si>
  <si>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</si>
  <si>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</si>
  <si>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</si>
  <si>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</si>
  <si>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</si>
  <si>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</si>
  <si>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</si>
  <si>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</si>
  <si>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</si>
  <si>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</si>
  <si>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</si>
  <si>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</si>
  <si>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</si>
  <si>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</si>
  <si>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</si>
  <si>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</si>
  <si>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</si>
  <si>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</si>
  <si>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</si>
  <si>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</si>
  <si>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</si>
  <si>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</si>
  <si>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</si>
  <si>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</si>
  <si>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</si>
  <si>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</si>
  <si>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</si>
  <si>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</si>
  <si>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</si>
  <si>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</si>
  <si>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</si>
  <si>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</si>
  <si>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</si>
  <si>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</si>
  <si>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</si>
  <si>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</si>
  <si>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</si>
  <si>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</si>
  <si>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</si>
  <si>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</si>
  <si>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</si>
  <si>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</si>
  <si>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</si>
  <si>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</si>
  <si>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</si>
  <si>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</si>
  <si>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</si>
  <si>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</si>
  <si>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</si>
  <si>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</si>
  <si>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</si>
  <si>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</si>
  <si>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</si>
  <si>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</si>
  <si>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</si>
  <si>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</si>
  <si>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</si>
  <si>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</si>
  <si>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</si>
  <si>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</si>
  <si>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</si>
  <si>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</si>
  <si>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</si>
  <si>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</si>
  <si>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</si>
  <si>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</si>
  <si>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</si>
  <si>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</si>
  <si>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</si>
  <si>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</si>
  <si>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</si>
  <si>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</si>
  <si>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</si>
  <si>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</si>
  <si>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</si>
  <si>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</si>
  <si>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</si>
  <si>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</si>
  <si>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</si>
  <si>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</si>
  <si>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</si>
  <si>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</si>
  <si>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</si>
  <si>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</si>
  <si>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</si>
  <si>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</si>
  <si>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</si>
  <si>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</si>
  <si>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</si>
  <si>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</si>
  <si>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</si>
  <si>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</si>
  <si>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</si>
  <si>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</si>
  <si>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</si>
  <si>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</si>
  <si>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</si>
  <si>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</si>
  <si>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</si>
  <si>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</si>
  <si>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</si>
  <si>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</si>
  <si>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</si>
  <si>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</si>
  <si>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</si>
  <si>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</si>
  <si>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</si>
  <si>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</si>
  <si>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</si>
  <si>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</si>
  <si>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</si>
  <si>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</si>
  <si>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</si>
  <si>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</si>
  <si>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</si>
  <si>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</si>
  <si>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</si>
  <si>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</si>
  <si>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</si>
  <si>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</si>
  <si>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</si>
  <si>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</si>
  <si>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</si>
  <si>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</si>
  <si>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</si>
  <si>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</si>
  <si>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</si>
  <si>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</si>
  <si>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</si>
  <si>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</si>
  <si>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</si>
  <si>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</si>
  <si>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</si>
  <si>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</si>
  <si>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</si>
  <si>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</si>
  <si>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</si>
  <si>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</si>
  <si>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</si>
  <si>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</si>
  <si>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</si>
  <si>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</si>
  <si>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</si>
  <si>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</si>
  <si>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</si>
  <si>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</si>
  <si>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</si>
  <si>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</si>
  <si>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</si>
  <si>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</si>
  <si>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</si>
  <si>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</si>
  <si>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</si>
  <si>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</si>
  <si>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</si>
  <si>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</si>
  <si>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</si>
  <si>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</si>
  <si>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</si>
  <si>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</si>
  <si>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</si>
  <si>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</si>
  <si>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</si>
  <si>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</si>
  <si>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</si>
  <si>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</si>
  <si>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</si>
  <si>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</si>
  <si>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</si>
  <si>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</si>
  <si>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</si>
  <si>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</si>
  <si>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</si>
  <si>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</si>
  <si>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</si>
  <si>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</si>
  <si>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</si>
  <si>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</si>
  <si>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</si>
  <si>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</si>
  <si>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</si>
  <si>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</si>
  <si>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</si>
  <si>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</si>
  <si>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</si>
  <si>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</si>
  <si>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</si>
  <si>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</si>
  <si>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</si>
  <si>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</si>
  <si>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</si>
  <si>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</si>
  <si>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</si>
  <si>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</si>
  <si>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</si>
  <si>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</si>
  <si>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</si>
  <si>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</si>
  <si>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</si>
  <si>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</si>
  <si>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</si>
  <si>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</si>
  <si>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</si>
  <si>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</si>
  <si>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</si>
  <si>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</si>
  <si>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</si>
  <si>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</si>
  <si>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</si>
  <si>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</si>
  <si>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</si>
  <si>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</si>
  <si>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</si>
  <si>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</si>
  <si>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</si>
  <si>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</si>
  <si>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</si>
  <si>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</si>
  <si>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</si>
  <si>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</si>
  <si>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</si>
  <si>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</si>
  <si>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</si>
  <si>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</si>
  <si>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</si>
  <si>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</si>
  <si>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</si>
  <si>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</si>
  <si>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</si>
  <si>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</si>
  <si>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</si>
  <si>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</si>
  <si>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</si>
  <si>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</si>
  <si>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</si>
  <si>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</si>
  <si>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</si>
  <si>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</si>
  <si>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</si>
  <si>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</si>
  <si>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</si>
  <si>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</si>
  <si>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</si>
  <si>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</si>
  <si>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</si>
  <si>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</si>
  <si>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</si>
  <si>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</si>
  <si>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</si>
  <si>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</si>
  <si>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</si>
  <si>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</si>
  <si>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</si>
  <si>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</si>
  <si>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</si>
  <si>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</si>
  <si>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</si>
  <si>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</si>
  <si>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</si>
  <si>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</si>
  <si>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</si>
  <si>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</si>
  <si>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</si>
  <si>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</si>
  <si>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</si>
  <si>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</si>
  <si>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</si>
  <si>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</si>
  <si>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</si>
  <si>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</si>
  <si>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</si>
  <si>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</si>
  <si>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</si>
  <si>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</si>
  <si>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</si>
  <si>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</si>
  <si>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</si>
  <si>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</si>
  <si>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</si>
  <si>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</si>
  <si>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</si>
  <si>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</si>
  <si>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</si>
  <si>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</si>
  <si>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</si>
  <si>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</si>
  <si>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</si>
  <si>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</si>
  <si>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</si>
  <si>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</si>
  <si>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</si>
  <si>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</si>
  <si>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</si>
  <si>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</si>
  <si>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</si>
  <si>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</si>
  <si>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</si>
  <si>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</si>
  <si>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</si>
  <si>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</si>
  <si>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</si>
  <si>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</si>
  <si>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</si>
  <si>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</si>
  <si>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</si>
  <si>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</si>
  <si>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</si>
  <si>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</si>
  <si>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</si>
  <si>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</si>
  <si>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</si>
  <si>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</si>
  <si>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</si>
  <si>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</si>
  <si>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</si>
  <si>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</si>
  <si>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</si>
  <si>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</si>
  <si>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</si>
  <si>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</si>
  <si>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</si>
  <si>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</si>
  <si>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</si>
  <si>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</si>
  <si>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</si>
  <si>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</si>
  <si>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</si>
  <si>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</si>
  <si>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</si>
  <si>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</si>
  <si>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</si>
  <si>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</si>
  <si>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</si>
  <si>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</si>
  <si>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</si>
  <si>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</si>
  <si>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</si>
  <si>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</si>
  <si>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</si>
  <si>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</si>
  <si>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</si>
  <si>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</si>
  <si>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</si>
  <si>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</si>
  <si>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</si>
  <si>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</si>
  <si>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</si>
  <si>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</si>
  <si>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</si>
  <si>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</si>
  <si>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</si>
  <si>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</si>
  <si>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</si>
  <si>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</si>
  <si>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</si>
  <si>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</si>
  <si>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</si>
  <si>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</si>
  <si>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</si>
  <si>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</si>
  <si>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</si>
  <si>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</si>
  <si>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</si>
  <si>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</si>
  <si>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</si>
  <si>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</si>
  <si>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</si>
  <si>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</si>
  <si>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</si>
  <si>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</si>
  <si>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</si>
  <si>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</si>
  <si>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</si>
  <si>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</si>
  <si>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</si>
  <si>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</si>
  <si>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</si>
  <si>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</si>
  <si>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</si>
  <si>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</si>
  <si>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</si>
  <si>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</si>
  <si>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</si>
  <si>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</si>
  <si>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</si>
  <si>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</si>
  <si>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</si>
  <si>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</si>
  <si>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</si>
  <si>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</si>
  <si>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</si>
  <si>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</si>
  <si>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</si>
  <si>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</si>
  <si>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</si>
  <si>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</si>
  <si>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</si>
  <si>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</si>
  <si>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</si>
  <si>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</si>
  <si>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</si>
  <si>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</si>
  <si>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</si>
  <si>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</si>
  <si>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</si>
  <si>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</si>
  <si>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</si>
  <si>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</si>
  <si>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</si>
  <si>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</si>
  <si>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</si>
  <si>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</si>
  <si>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</si>
  <si>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</si>
  <si>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</si>
  <si>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</si>
  <si>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</si>
  <si>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</si>
  <si>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</si>
  <si>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</si>
  <si>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</si>
  <si>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</si>
  <si>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</si>
  <si>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</si>
  <si>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</si>
  <si>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</si>
  <si>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</si>
  <si>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</si>
  <si>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</si>
  <si>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</si>
  <si>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</si>
  <si>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</si>
  <si>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</si>
  <si>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</si>
  <si>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</si>
  <si>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</si>
  <si>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</si>
  <si>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</si>
  <si>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</si>
  <si>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</si>
  <si>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</si>
  <si>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</si>
  <si>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</si>
  <si>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</si>
  <si>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</si>
  <si>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</si>
  <si>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</si>
  <si>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</si>
  <si>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</si>
  <si>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</si>
  <si>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</si>
  <si>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</si>
  <si>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</si>
  <si>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</si>
  <si>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</si>
  <si>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</si>
  <si>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</si>
  <si>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</si>
  <si>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</si>
  <si>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</si>
  <si>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</si>
  <si>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</si>
  <si>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</si>
  <si>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</si>
  <si>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</si>
  <si>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</si>
  <si>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</si>
  <si>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</si>
  <si>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</si>
  <si>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</si>
  <si>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</si>
  <si>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</si>
  <si>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</si>
  <si>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</si>
  <si>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</si>
  <si>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</si>
  <si>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</si>
  <si>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</si>
  <si>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</si>
  <si>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</si>
  <si>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</si>
  <si>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</si>
  <si>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</si>
  <si>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</si>
  <si>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</si>
  <si>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</si>
  <si>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</si>
  <si>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</si>
  <si>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</si>
  <si>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</si>
  <si>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</si>
  <si>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</si>
  <si>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</si>
  <si>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</si>
  <si>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</si>
  <si>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</si>
  <si>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</si>
  <si>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</si>
  <si>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</si>
  <si>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</si>
  <si>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</si>
  <si>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</si>
  <si>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</si>
  <si>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</si>
  <si>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</si>
  <si>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</si>
  <si>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</si>
  <si>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</si>
  <si>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</si>
  <si>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</si>
  <si>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</si>
  <si>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</si>
  <si>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</si>
  <si>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</si>
  <si>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</si>
  <si>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</si>
  <si>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</si>
  <si>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</si>
  <si>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</si>
  <si>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</si>
  <si>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</si>
  <si>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</si>
  <si>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</si>
  <si>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</si>
  <si>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</si>
  <si>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</si>
  <si>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</si>
  <si>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</si>
  <si>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</si>
  <si>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</si>
  <si>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</si>
  <si>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</si>
  <si>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</si>
  <si>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</si>
  <si>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</si>
  <si>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</si>
  <si>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</si>
  <si>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</si>
  <si>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</si>
  <si>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</si>
  <si>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</si>
  <si>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</si>
  <si>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</si>
  <si>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</si>
  <si>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</si>
  <si>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</si>
  <si>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</si>
  <si>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</si>
  <si>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</si>
  <si>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</si>
  <si>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</si>
  <si>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</si>
  <si>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</si>
  <si>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</si>
  <si>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</si>
  <si>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</si>
  <si>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</si>
  <si>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</si>
  <si>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</si>
  <si>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</si>
  <si>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</si>
  <si>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</si>
  <si>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</si>
  <si>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</si>
  <si>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</si>
  <si>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</si>
  <si>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</si>
  <si>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</si>
  <si>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</si>
  <si>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</si>
  <si>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</si>
  <si>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</si>
  <si>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</si>
  <si>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</si>
  <si>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</si>
  <si>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</si>
  <si>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</si>
  <si>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</si>
  <si>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</si>
  <si>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</si>
  <si>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</si>
  <si>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</si>
  <si>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</si>
  <si>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</si>
  <si>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</si>
  <si>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</si>
  <si>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</si>
  <si>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</si>
  <si>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</si>
  <si>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</si>
  <si>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</si>
  <si>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</si>
  <si>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</si>
  <si>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</si>
  <si>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</si>
  <si>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</si>
  <si>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</si>
  <si>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</si>
  <si>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</si>
  <si>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</si>
  <si>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</si>
  <si>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</si>
  <si>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</si>
  <si>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</si>
  <si>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</si>
  <si>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</si>
  <si>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</si>
  <si>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</si>
  <si>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</si>
  <si>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</si>
  <si>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</si>
  <si>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</si>
  <si>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</si>
  <si>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</si>
  <si>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</si>
  <si>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</si>
  <si>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</si>
  <si>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</si>
  <si>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</si>
  <si>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</si>
  <si>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</si>
  <si>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</si>
  <si>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</si>
  <si>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</si>
  <si>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</si>
  <si>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</si>
  <si>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</si>
  <si>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</si>
  <si>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</si>
  <si>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</si>
  <si>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</si>
  <si>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</si>
  <si>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</si>
  <si>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</si>
  <si>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</si>
  <si>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</si>
  <si>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</si>
  <si>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</si>
  <si>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</si>
  <si>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</si>
  <si>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</si>
  <si>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</si>
  <si>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</si>
  <si>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</si>
  <si>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</si>
  <si>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</si>
  <si>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</si>
  <si>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</si>
  <si>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</si>
  <si>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</si>
  <si>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</si>
  <si>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</si>
  <si>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</si>
  <si>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</si>
  <si>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</si>
  <si>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</si>
  <si>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</si>
  <si>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</si>
  <si>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</si>
  <si>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</si>
  <si>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</si>
  <si>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</si>
  <si>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</si>
  <si>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</si>
  <si>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</si>
  <si>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</si>
  <si>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</si>
  <si>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</si>
  <si>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</si>
  <si>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</si>
  <si>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</si>
  <si>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</si>
  <si>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</si>
  <si>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</si>
  <si>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</si>
  <si>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</si>
  <si>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</si>
  <si>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</si>
  <si>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</si>
  <si>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</si>
  <si>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</si>
  <si>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</si>
  <si>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</si>
  <si>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</si>
  <si>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</si>
  <si>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</si>
  <si>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</si>
  <si>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</si>
  <si>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</si>
  <si>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</si>
  <si>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</si>
  <si>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</si>
  <si>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</si>
  <si>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</si>
  <si>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</si>
  <si>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</si>
  <si>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</si>
  <si>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</si>
  <si>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</si>
  <si>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</si>
  <si>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</si>
  <si>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</si>
  <si>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</si>
  <si>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</si>
  <si>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</si>
  <si>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</si>
  <si>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</si>
  <si>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</si>
  <si>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</si>
  <si>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</si>
  <si>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</si>
  <si>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</si>
  <si>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</si>
  <si>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</si>
  <si>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</si>
  <si>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</si>
  <si>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</si>
  <si>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</si>
  <si>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</si>
  <si>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</si>
  <si>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</si>
  <si>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</si>
  <si>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</si>
  <si>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</si>
  <si>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</si>
  <si>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</si>
  <si>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</si>
  <si>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</si>
  <si>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</si>
  <si>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</si>
  <si>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</si>
  <si>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</si>
  <si>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</si>
  <si>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</si>
  <si>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</si>
  <si>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</si>
  <si>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</si>
  <si>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</si>
  <si>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</si>
  <si>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</si>
  <si>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</si>
  <si>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</si>
  <si>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</si>
  <si>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</si>
  <si>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</si>
  <si>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</si>
  <si>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</si>
  <si>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</si>
  <si>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</si>
  <si>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</si>
  <si>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</si>
  <si>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</si>
  <si>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</si>
  <si>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</si>
  <si>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</si>
  <si>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</si>
  <si>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</si>
  <si>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</si>
  <si>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</si>
  <si>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</si>
  <si>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</si>
  <si>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</si>
  <si>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</si>
  <si>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</si>
  <si>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</si>
  <si>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</si>
  <si>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</si>
  <si>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</si>
  <si>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</si>
  <si>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</si>
  <si>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</si>
  <si>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</si>
  <si>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</si>
  <si>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</si>
  <si>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</si>
  <si>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</si>
  <si>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</si>
  <si>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</si>
  <si>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</si>
  <si>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</si>
  <si>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</si>
  <si>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</si>
  <si>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</si>
  <si>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</si>
  <si>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</si>
  <si>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</si>
  <si>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</si>
  <si>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</si>
  <si>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</si>
  <si>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</si>
  <si>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</si>
  <si>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</si>
  <si>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</si>
  <si>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</si>
  <si>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</si>
  <si>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</si>
  <si>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</si>
  <si>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</si>
  <si>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</si>
  <si>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</si>
  <si>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</si>
  <si>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</si>
  <si>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</si>
  <si>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</si>
  <si>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</si>
  <si>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</si>
  <si>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</si>
  <si>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</si>
  <si>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</si>
  <si>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</si>
  <si>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</si>
  <si>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</si>
  <si>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</si>
  <si>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</si>
  <si>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</si>
  <si>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</si>
  <si>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</si>
  <si>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</si>
  <si>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</si>
  <si>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</si>
  <si>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</si>
  <si>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</si>
  <si>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</si>
  <si>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</si>
  <si>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</si>
  <si>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</si>
  <si>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</si>
  <si>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</si>
  <si>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</si>
  <si>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</si>
  <si>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</si>
  <si>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</si>
  <si>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</si>
  <si>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</si>
  <si>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</si>
  <si>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</si>
  <si>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</si>
  <si>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</si>
  <si>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</si>
  <si>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</si>
  <si>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</si>
  <si>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</si>
  <si>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</si>
  <si>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</si>
  <si>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</si>
  <si>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</si>
  <si>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</si>
  <si>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</si>
  <si>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</si>
  <si>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</si>
  <si>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</si>
  <si>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</si>
  <si>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</si>
  <si>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</si>
  <si>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</si>
  <si>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</si>
  <si>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</si>
  <si>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</si>
  <si>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</si>
  <si>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</si>
  <si>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</si>
  <si>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</si>
  <si>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</si>
  <si>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</si>
  <si>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</si>
  <si>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</si>
  <si>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</si>
  <si>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</si>
  <si>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</si>
  <si>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</si>
  <si>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</si>
  <si>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</si>
  <si>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</si>
  <si>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</si>
  <si>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</si>
  <si>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</si>
  <si>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</si>
  <si>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</si>
  <si>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</si>
  <si>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</si>
  <si>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</si>
  <si>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</si>
  <si>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</si>
  <si>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</si>
  <si>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</si>
  <si>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</si>
  <si>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</si>
  <si>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</si>
  <si>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</si>
  <si>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</si>
  <si>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</si>
  <si>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</si>
  <si>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</si>
  <si>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</si>
  <si>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</si>
  <si>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</si>
  <si>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</si>
  <si>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</si>
  <si>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</si>
  <si>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</si>
  <si>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</si>
  <si>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</si>
  <si>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</si>
  <si>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</si>
  <si>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</si>
  <si>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</si>
  <si>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</si>
  <si>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</si>
  <si>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</si>
  <si>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</si>
  <si>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</si>
  <si>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</si>
  <si>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</si>
  <si>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</si>
  <si>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</si>
  <si>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</si>
  <si>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</si>
  <si>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</si>
  <si>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</si>
  <si>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</si>
  <si>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</si>
  <si>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</si>
  <si>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</si>
  <si>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</si>
  <si>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</si>
  <si>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</si>
  <si>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</si>
  <si>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</si>
  <si>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</si>
  <si>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</si>
  <si>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</si>
  <si>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</si>
  <si>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</si>
  <si>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</si>
  <si>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</si>
  <si>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</si>
  <si>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</si>
  <si>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</si>
  <si>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</si>
  <si>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</si>
  <si>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</si>
  <si>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</si>
  <si>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</si>
  <si>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</si>
  <si>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</si>
  <si>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</si>
  <si>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</si>
  <si>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</si>
  <si>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</si>
  <si>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</si>
  <si>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</si>
  <si>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</si>
  <si>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</si>
  <si>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</si>
  <si>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</si>
  <si>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</si>
  <si>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</si>
  <si>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</si>
  <si>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</si>
  <si>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</si>
  <si>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</si>
  <si>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</si>
  <si>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</si>
  <si>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</si>
  <si>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</si>
  <si>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</si>
  <si>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</si>
  <si>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</si>
  <si>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</si>
  <si>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</si>
  <si>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</si>
  <si>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</si>
  <si>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</si>
  <si>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</si>
  <si>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</si>
  <si>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</si>
  <si>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</si>
  <si>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</si>
  <si>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</si>
  <si>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</si>
  <si>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</si>
  <si>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</si>
  <si>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</si>
  <si>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</si>
  <si>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</si>
  <si>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</si>
  <si>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</si>
  <si>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</si>
  <si>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</si>
  <si>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</si>
  <si>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</si>
  <si>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</si>
  <si>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</si>
  <si>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</si>
  <si>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</si>
  <si>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</si>
  <si>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</si>
  <si>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</si>
  <si>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</si>
  <si>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</si>
  <si>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</si>
  <si>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</si>
  <si>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</si>
  <si>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</si>
  <si>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</si>
  <si>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</si>
  <si>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</si>
  <si>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</si>
  <si>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</si>
  <si>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</si>
  <si>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</si>
  <si>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</si>
  <si>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</si>
  <si>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</si>
  <si>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</si>
  <si>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</si>
  <si>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</si>
  <si>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</si>
  <si>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</si>
  <si>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</si>
  <si>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</si>
  <si>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</si>
  <si>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</si>
  <si>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</si>
  <si>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</si>
  <si>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</si>
  <si>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</si>
  <si>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</si>
  <si>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</si>
  <si>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</si>
  <si>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</si>
  <si>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</si>
  <si>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</si>
  <si>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</si>
  <si>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</si>
  <si>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</si>
  <si>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</si>
  <si>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</si>
  <si>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</si>
  <si>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</si>
  <si>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</si>
  <si>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</si>
  <si>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</si>
  <si>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</si>
  <si>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</si>
  <si>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</si>
  <si>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</si>
  <si>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</si>
  <si>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</si>
  <si>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</si>
  <si>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</si>
  <si>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</si>
  <si>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</si>
  <si>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</si>
  <si>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</si>
  <si>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</si>
  <si>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</si>
  <si>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</si>
  <si>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</si>
  <si>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</si>
  <si>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</si>
  <si>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</si>
  <si>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</si>
  <si>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</si>
  <si>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</si>
  <si>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</si>
  <si>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</si>
  <si>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</si>
  <si>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</si>
  <si>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</si>
  <si>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</si>
  <si>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</si>
  <si>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</si>
  <si>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</si>
  <si>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</si>
  <si>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</si>
  <si>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</si>
  <si>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</si>
  <si>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</si>
  <si>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</si>
  <si>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</si>
  <si>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</si>
  <si>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</si>
  <si>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</si>
  <si>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</si>
  <si>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</si>
  <si>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</si>
  <si>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</si>
  <si>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</si>
  <si>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</si>
  <si>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</si>
  <si>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</si>
  <si>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</si>
  <si>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</si>
  <si>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</si>
  <si>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</si>
  <si>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</si>
  <si>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</si>
  <si>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</si>
  <si>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</si>
  <si>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</si>
  <si>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</si>
  <si>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</si>
  <si>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</si>
  <si>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</si>
  <si>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</si>
  <si>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</si>
  <si>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</si>
  <si>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</si>
  <si>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</si>
  <si>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</si>
  <si>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</si>
  <si>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</si>
  <si>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</si>
  <si>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</si>
  <si>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</si>
  <si>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</si>
  <si>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</si>
  <si>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</si>
  <si>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</si>
  <si>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</si>
  <si>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</si>
  <si>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</si>
  <si>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</si>
  <si>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</si>
  <si>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</si>
  <si>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</si>
  <si>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</si>
  <si>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</si>
  <si>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</si>
  <si>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</si>
  <si>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</si>
  <si>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</si>
  <si>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</si>
  <si>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</si>
  <si>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</si>
  <si>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</si>
  <si>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</si>
  <si>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</si>
  <si>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</si>
  <si>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</si>
  <si>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</si>
  <si>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</si>
  <si>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</si>
  <si>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</si>
  <si>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</si>
  <si>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</si>
  <si>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</si>
  <si>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</si>
  <si>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</si>
  <si>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</si>
  <si>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</si>
  <si>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</si>
  <si>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</si>
  <si>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</si>
  <si>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</si>
  <si>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</si>
  <si>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</si>
  <si>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</si>
  <si>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</si>
  <si>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</si>
  <si>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</si>
  <si>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</si>
  <si>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</si>
  <si>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</si>
  <si>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</si>
  <si>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</si>
  <si>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</si>
  <si>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</si>
  <si>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</si>
  <si>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</si>
  <si>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</si>
  <si>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</si>
  <si>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</si>
  <si>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</si>
  <si>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</si>
  <si>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</si>
  <si>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</si>
  <si>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</si>
  <si>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</si>
  <si>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</si>
  <si>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</si>
  <si>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</si>
  <si>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</si>
  <si>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</si>
  <si>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</si>
  <si>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</si>
  <si>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</si>
  <si>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</si>
  <si>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</si>
  <si>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</si>
  <si>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</si>
  <si>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</si>
  <si>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</si>
  <si>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</si>
  <si>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</si>
  <si>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</si>
  <si>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</si>
  <si>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</si>
  <si>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</si>
  <si>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</si>
  <si>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</si>
  <si>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</si>
  <si>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</si>
  <si>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</si>
  <si>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</si>
  <si>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</si>
  <si>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</si>
  <si>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</si>
  <si>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</si>
  <si>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</si>
  <si>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</si>
  <si>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</si>
  <si>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</si>
  <si>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</si>
  <si>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</si>
  <si>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</si>
  <si>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</si>
  <si>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</si>
  <si>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</si>
  <si>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</si>
  <si>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</si>
  <si>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</si>
  <si>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</si>
  <si>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</si>
  <si>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</si>
  <si>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</si>
  <si>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</si>
  <si>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</si>
  <si>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</si>
  <si>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</si>
  <si>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</si>
  <si>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</si>
  <si>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</si>
  <si>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</si>
  <si>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</si>
  <si>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</si>
  <si>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</si>
  <si>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</si>
  <si>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</si>
  <si>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</si>
  <si>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</si>
  <si>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</si>
  <si>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</si>
  <si>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</si>
  <si>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</si>
  <si>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</si>
  <si>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</si>
  <si>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</si>
  <si>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</si>
  <si>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</si>
  <si>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</si>
  <si>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</si>
  <si>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</si>
  <si>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</si>
  <si>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</si>
  <si>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</si>
  <si>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</si>
  <si>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</si>
  <si>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</si>
  <si>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</si>
  <si>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</si>
  <si>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</si>
  <si>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</si>
  <si>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</si>
  <si>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</si>
  <si>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</si>
  <si>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</si>
  <si>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</si>
  <si>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</si>
  <si>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</si>
  <si>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</si>
  <si>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</si>
  <si>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</si>
  <si>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</si>
  <si>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</si>
  <si>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</si>
  <si>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</si>
  <si>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</si>
  <si>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</si>
  <si>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</si>
  <si>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</si>
  <si>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</si>
  <si>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</si>
  <si>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</si>
  <si>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</si>
  <si>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</si>
  <si>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</si>
  <si>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</si>
  <si>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</si>
  <si>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</si>
  <si>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</si>
  <si>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</si>
  <si>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</si>
  <si>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</si>
  <si>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</si>
  <si>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</si>
  <si>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</si>
  <si>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</si>
  <si>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</si>
  <si>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</si>
  <si>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</si>
  <si>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</si>
  <si>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</si>
  <si>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</si>
  <si>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</si>
  <si>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</si>
  <si>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</si>
  <si>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</si>
  <si>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</si>
  <si>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</si>
  <si>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</si>
  <si>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</si>
  <si>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</si>
  <si>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</si>
  <si>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</si>
  <si>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</si>
  <si>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</si>
  <si>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</si>
  <si>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</si>
  <si>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</si>
  <si>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</si>
  <si>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</si>
  <si>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</si>
  <si>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</si>
  <si>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</si>
  <si>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</si>
  <si>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</si>
  <si>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</si>
  <si>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</si>
  <si>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</si>
  <si>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</si>
  <si>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</si>
  <si>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</si>
  <si>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</si>
  <si>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</si>
  <si>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</si>
  <si>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</si>
  <si>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</si>
  <si>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</si>
  <si>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</si>
  <si>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</si>
  <si>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</si>
  <si>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</si>
  <si>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</si>
  <si>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</si>
  <si>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</si>
  <si>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</si>
  <si>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</si>
  <si>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</si>
  <si>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</si>
  <si>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</si>
  <si>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</si>
  <si>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</si>
  <si>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</si>
  <si>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</si>
  <si>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</si>
  <si>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</si>
  <si>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</si>
  <si>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</si>
  <si>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</si>
  <si>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</si>
  <si>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</si>
  <si>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</si>
  <si>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</si>
  <si>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</si>
  <si>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</si>
  <si>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</si>
  <si>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</si>
  <si>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</si>
  <si>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</si>
  <si>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</si>
  <si>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</si>
  <si>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</si>
  <si>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</si>
  <si>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</si>
  <si>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</si>
  <si>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</si>
  <si>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</si>
  <si>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</si>
  <si>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</si>
  <si>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</si>
  <si>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</si>
  <si>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</si>
  <si>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</si>
  <si>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</si>
  <si>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</si>
  <si>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</si>
  <si>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</si>
  <si>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</si>
  <si>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</si>
  <si>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</si>
  <si>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</si>
  <si>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</si>
  <si>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</si>
  <si>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</si>
  <si>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</si>
  <si>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</si>
  <si>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</si>
  <si>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</si>
  <si>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</si>
  <si>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</si>
  <si>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</si>
  <si>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</si>
  <si>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</si>
  <si>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</si>
  <si>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</si>
  <si>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</si>
  <si>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</si>
  <si>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</si>
  <si>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</si>
  <si>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</si>
  <si>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</si>
  <si>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</si>
  <si>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</si>
  <si>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</si>
  <si>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</si>
  <si>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</si>
  <si>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</si>
  <si>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</si>
  <si>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</si>
  <si>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</si>
  <si>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</si>
  <si>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</si>
  <si>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</si>
  <si>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</si>
  <si>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</si>
  <si>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</si>
  <si>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</si>
  <si>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</si>
  <si>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</si>
  <si>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</si>
  <si>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</si>
  <si>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</si>
  <si>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</si>
  <si>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</si>
  <si>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</si>
  <si>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</si>
  <si>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</si>
  <si>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</si>
  <si>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</si>
  <si>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</si>
  <si>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</si>
  <si>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</si>
  <si>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</si>
  <si>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</si>
  <si>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</si>
  <si>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</si>
  <si>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</si>
  <si>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</si>
  <si>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</si>
  <si>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</si>
  <si>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</si>
  <si>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</si>
  <si>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</si>
  <si>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</si>
  <si>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</si>
  <si>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</si>
  <si>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</si>
  <si>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</si>
  <si>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</si>
  <si>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</si>
  <si>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</si>
  <si>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</si>
  <si>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</si>
  <si>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</si>
  <si>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</si>
  <si>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</si>
  <si>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</si>
  <si>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</si>
  <si>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</si>
  <si>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</si>
  <si>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</si>
  <si>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</si>
  <si>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</si>
  <si>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</si>
  <si>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</si>
  <si>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</si>
  <si>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</si>
  <si>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</si>
  <si>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</si>
  <si>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</si>
  <si>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</si>
  <si>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</si>
  <si>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</si>
  <si>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</si>
  <si>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</si>
  <si>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</si>
  <si>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</si>
  <si>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</si>
  <si>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</si>
  <si>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</si>
  <si>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</si>
  <si>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</si>
  <si>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</si>
  <si>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</si>
  <si>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</si>
  <si>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</si>
  <si>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</si>
  <si>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</si>
  <si>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</si>
  <si>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</si>
  <si>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</si>
  <si>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</si>
  <si>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</si>
  <si>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</si>
  <si>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</si>
  <si>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</si>
  <si>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</si>
  <si>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</si>
  <si>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</si>
  <si>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</si>
  <si>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</si>
  <si>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</si>
  <si>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</si>
  <si>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</si>
  <si>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</si>
  <si>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</si>
  <si>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</si>
  <si>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</si>
  <si>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</si>
  <si>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</si>
  <si>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</si>
  <si>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</si>
  <si>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</si>
  <si>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</si>
  <si>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</si>
  <si>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</si>
  <si>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</si>
  <si>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</si>
  <si>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</si>
  <si>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</si>
  <si>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</si>
  <si>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</si>
  <si>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</si>
  <si>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</si>
  <si>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</si>
  <si>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</si>
  <si>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</si>
  <si>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</si>
  <si>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</si>
  <si>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</si>
  <si>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</si>
  <si>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</si>
  <si>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</si>
  <si>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</si>
  <si>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</si>
  <si>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</si>
  <si>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</si>
  <si>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</si>
  <si>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</si>
  <si>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</si>
  <si>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</si>
  <si>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</si>
  <si>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</si>
  <si>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</si>
  <si>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</si>
  <si>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</si>
  <si>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</si>
  <si>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</si>
  <si>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</si>
  <si>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</si>
  <si>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</si>
  <si>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</si>
  <si>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</si>
  <si>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</si>
  <si>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</si>
  <si>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</si>
  <si>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</si>
  <si>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</si>
  <si>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</si>
  <si>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</si>
  <si>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</si>
  <si>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</si>
  <si>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</si>
  <si>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</si>
  <si>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</si>
  <si>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</si>
  <si>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</si>
  <si>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</si>
  <si>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</si>
  <si>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</si>
  <si>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</si>
  <si>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</si>
  <si>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</si>
  <si>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</si>
  <si>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</si>
  <si>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</si>
  <si>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</si>
  <si>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</si>
  <si>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</si>
  <si>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</si>
  <si>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</si>
  <si>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</si>
  <si>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</si>
  <si>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</si>
  <si>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</si>
  <si>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</si>
  <si>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</si>
  <si>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</si>
  <si>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</si>
  <si>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</si>
  <si>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</si>
  <si>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</si>
  <si>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</si>
  <si>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</si>
  <si>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</si>
  <si>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</si>
  <si>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</si>
  <si>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</si>
  <si>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</si>
  <si>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</si>
  <si>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</si>
  <si>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</si>
  <si>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</si>
  <si>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</si>
  <si>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</si>
  <si>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</si>
  <si>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</si>
  <si>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</si>
  <si>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</si>
  <si>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</si>
  <si>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</si>
  <si>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</si>
  <si>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</si>
  <si>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</si>
  <si>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</si>
  <si>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</si>
  <si>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</si>
  <si>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</si>
  <si>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</si>
  <si>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</si>
  <si>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</si>
  <si>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</si>
  <si>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</si>
  <si>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</si>
  <si>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</si>
  <si>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</si>
  <si>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</si>
  <si>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</si>
  <si>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</si>
  <si>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</si>
  <si>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</si>
  <si>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</si>
  <si>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</si>
  <si>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</si>
  <si>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</si>
  <si>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</si>
  <si>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</si>
  <si>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</si>
  <si>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</si>
  <si>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</si>
  <si>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</si>
  <si>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</si>
  <si>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</si>
  <si>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</si>
  <si>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</si>
  <si>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</si>
  <si>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</si>
  <si>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</si>
  <si>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</si>
  <si>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</si>
  <si>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</si>
  <si>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</si>
  <si>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</si>
  <si>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</si>
  <si>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</si>
  <si>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</si>
  <si>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</si>
  <si>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</si>
  <si>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</si>
  <si>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</si>
  <si>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</si>
  <si>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</si>
  <si>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</si>
  <si>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</si>
  <si>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</si>
  <si>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</si>
  <si>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</si>
  <si>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</si>
  <si>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</si>
  <si>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</si>
  <si>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</si>
  <si>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</si>
  <si>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</si>
  <si>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</si>
  <si>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</si>
  <si>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</si>
  <si>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</si>
  <si>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</si>
  <si>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</si>
  <si>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</si>
  <si>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</si>
  <si>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</si>
  <si>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</si>
  <si>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</si>
  <si>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</si>
  <si>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</si>
  <si>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</si>
  <si>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</si>
  <si>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</si>
  <si>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</si>
  <si>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</si>
  <si>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</si>
  <si>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</si>
  <si>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</si>
  <si>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</si>
  <si>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</si>
  <si>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</si>
  <si>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</si>
  <si>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</si>
  <si>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</si>
  <si>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</si>
  <si>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</si>
  <si>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</si>
  <si>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</si>
  <si>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</si>
  <si>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</si>
  <si>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</si>
  <si>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</si>
  <si>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</si>
  <si>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</si>
  <si>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</si>
  <si>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</si>
  <si>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</si>
  <si>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</si>
  <si>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</si>
  <si>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</si>
  <si>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</si>
  <si>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</si>
  <si>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</si>
  <si>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</si>
  <si>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</si>
  <si>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</si>
  <si>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</si>
  <si>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</si>
  <si>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</si>
  <si>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</si>
  <si>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</si>
  <si>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</si>
  <si>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</si>
  <si>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</si>
  <si>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</si>
  <si>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</si>
  <si>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</si>
  <si>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</si>
  <si>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</si>
  <si>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</si>
  <si>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</si>
  <si>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</si>
  <si>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</si>
  <si>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</si>
  <si>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</si>
  <si>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</si>
  <si>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</si>
  <si>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</si>
  <si>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</si>
  <si>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</si>
  <si>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</si>
  <si>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</si>
  <si>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</si>
  <si>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</si>
  <si>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</si>
  <si>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</si>
  <si>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</si>
  <si>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</si>
  <si>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</si>
  <si>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</si>
  <si>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</si>
  <si>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</si>
  <si>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</si>
  <si>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</si>
  <si>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</si>
  <si>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</si>
  <si>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</si>
  <si>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</si>
  <si>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</si>
  <si>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</si>
  <si>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</si>
  <si>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</si>
  <si>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</si>
  <si>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</si>
  <si>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</si>
  <si>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</si>
  <si>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</si>
  <si>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</si>
  <si>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</si>
  <si>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</si>
  <si>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</si>
  <si>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</si>
  <si>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</si>
  <si>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</si>
  <si>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</si>
  <si>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</si>
  <si>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</si>
  <si>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</si>
  <si>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</si>
  <si>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</si>
  <si>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</si>
  <si>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</si>
  <si>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</si>
  <si>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</si>
  <si>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</si>
  <si>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</si>
  <si>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</si>
  <si>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</si>
  <si>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</si>
  <si>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</si>
  <si>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</si>
  <si>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</si>
  <si>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</si>
  <si>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</si>
  <si>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</si>
  <si>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</si>
  <si>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</si>
  <si>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</si>
  <si>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</si>
  <si>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</si>
  <si>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</si>
  <si>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</si>
  <si>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</si>
  <si>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</si>
  <si>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</si>
  <si>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</si>
  <si>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</si>
  <si>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</si>
  <si>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</si>
  <si>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</si>
  <si>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</si>
  <si>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</si>
  <si>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</si>
  <si>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</si>
  <si>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</si>
  <si>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</si>
  <si>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</si>
  <si>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</si>
  <si>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</si>
  <si>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</si>
  <si>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</si>
  <si>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</si>
  <si>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</si>
  <si>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</si>
  <si>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</si>
  <si>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</si>
  <si>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</si>
  <si>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</si>
  <si>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</si>
  <si>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</si>
  <si>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</si>
  <si>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</si>
  <si>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</si>
  <si>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</si>
  <si>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</si>
  <si>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</si>
  <si>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</si>
  <si>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</si>
  <si>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</si>
  <si>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</si>
  <si>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</si>
  <si>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</si>
  <si>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</si>
  <si>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</si>
  <si>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</si>
  <si>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</si>
  <si>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</si>
  <si>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</si>
  <si>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</si>
  <si>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</si>
  <si>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</si>
  <si>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</si>
  <si>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</si>
  <si>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</si>
  <si>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</si>
  <si>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</si>
  <si>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</si>
  <si>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</si>
  <si>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</si>
  <si>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</si>
  <si>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</si>
  <si>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</si>
  <si>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</si>
  <si>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</si>
  <si>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</si>
  <si>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</si>
  <si>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</si>
  <si>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</si>
  <si>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</si>
  <si>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</si>
  <si>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</si>
  <si>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</si>
  <si>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</si>
  <si>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</si>
  <si>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</si>
  <si>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</si>
  <si>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</si>
  <si>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</si>
  <si>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</si>
  <si>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</si>
  <si>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</si>
  <si>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</si>
  <si>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</si>
  <si>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</si>
  <si>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</si>
  <si>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</si>
  <si>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</si>
  <si>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</si>
  <si>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</si>
  <si>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</si>
  <si>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</si>
  <si>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</si>
  <si>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</si>
  <si>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</si>
  <si>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</si>
  <si>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</si>
  <si>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</si>
  <si>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</si>
  <si>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</si>
  <si>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</si>
  <si>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</si>
  <si>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</si>
  <si>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</si>
  <si>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</si>
  <si>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</si>
  <si>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</si>
  <si>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</si>
  <si>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</si>
  <si>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</si>
  <si>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</si>
  <si>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</si>
  <si>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</si>
  <si>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</si>
  <si>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</si>
  <si>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</si>
  <si>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</si>
  <si>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</si>
  <si>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</si>
  <si>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</si>
  <si>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</si>
  <si>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</si>
  <si>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</si>
  <si>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</si>
  <si>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</si>
  <si>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</si>
  <si>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</si>
  <si>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</si>
  <si>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</si>
  <si>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</si>
  <si>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</si>
  <si>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</si>
  <si>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</si>
  <si>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</si>
  <si>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</si>
  <si>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</si>
  <si>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</si>
  <si>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</si>
  <si>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</si>
  <si>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</si>
  <si>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</si>
  <si>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</si>
  <si>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</si>
  <si>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</si>
  <si>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</si>
  <si>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</si>
  <si>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</si>
  <si>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</si>
  <si>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</si>
  <si>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</si>
  <si>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</si>
  <si>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</si>
  <si>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</si>
  <si>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</si>
  <si>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</si>
  <si>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</si>
  <si>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</si>
  <si>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</si>
  <si>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</si>
  <si>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</si>
  <si>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</si>
  <si>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</si>
  <si>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</si>
  <si>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</si>
  <si>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</si>
  <si>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</si>
  <si>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</si>
  <si>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</si>
  <si>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</si>
  <si>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</si>
  <si>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</si>
  <si>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</si>
  <si>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</si>
  <si>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</si>
  <si>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</si>
  <si>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</si>
  <si>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</si>
  <si>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</si>
  <si>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</si>
  <si>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</si>
  <si>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</si>
  <si>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</si>
  <si>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</si>
  <si>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</si>
  <si>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</si>
  <si>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</si>
  <si>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</si>
  <si>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</si>
  <si>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</si>
  <si>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</si>
  <si>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</si>
  <si>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</si>
  <si>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</si>
  <si>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</si>
  <si>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</si>
  <si>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</si>
  <si>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</si>
  <si>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</si>
  <si>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</si>
  <si>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</si>
  <si>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</si>
  <si>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</si>
  <si>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</si>
  <si>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</si>
  <si>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</si>
  <si>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</si>
  <si>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</si>
  <si>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</si>
  <si>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</si>
  <si>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</si>
  <si>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</si>
  <si>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</si>
  <si>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</si>
  <si>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</si>
  <si>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</si>
  <si>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</si>
  <si>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</si>
  <si>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</si>
  <si>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</si>
  <si>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</si>
  <si>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</si>
  <si>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</si>
  <si>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</si>
  <si>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</si>
  <si>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</si>
  <si>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</si>
  <si>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</si>
  <si>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</si>
  <si>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</si>
  <si>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</si>
  <si>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</si>
  <si>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</si>
  <si>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</si>
  <si>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</si>
  <si>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</si>
  <si>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</si>
  <si>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</si>
  <si>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</si>
  <si>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</si>
  <si>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</si>
  <si>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</si>
  <si>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</si>
  <si>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</si>
  <si>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</si>
  <si>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</si>
  <si>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</si>
  <si>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</si>
  <si>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</si>
  <si>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</si>
  <si>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</si>
  <si>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</si>
  <si>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</si>
  <si>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</si>
  <si>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</si>
  <si>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</si>
  <si>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</si>
  <si>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</si>
  <si>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</si>
  <si>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</si>
  <si>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</si>
  <si>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</si>
  <si>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</si>
  <si>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</si>
  <si>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</si>
  <si>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</si>
  <si>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</si>
  <si>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</si>
  <si>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</si>
  <si>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</si>
  <si>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</si>
  <si>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</si>
  <si>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</si>
  <si>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</si>
  <si>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</si>
  <si>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</si>
  <si>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</si>
  <si>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</si>
  <si>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</si>
  <si>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</si>
  <si>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</si>
  <si>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</si>
  <si>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</si>
  <si>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</si>
  <si>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</si>
  <si>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</si>
  <si>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</si>
  <si>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</si>
  <si>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</si>
  <si>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</si>
  <si>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</si>
  <si>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</si>
  <si>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</si>
  <si>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</si>
  <si>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</si>
  <si>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</si>
  <si>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</si>
  <si>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</si>
  <si>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</si>
  <si>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</si>
  <si>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</si>
  <si>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</si>
  <si>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</si>
  <si>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</si>
  <si>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</si>
  <si>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</si>
  <si>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</si>
  <si>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</si>
  <si>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</si>
  <si>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</si>
  <si>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</si>
  <si>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</si>
  <si>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</si>
  <si>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</si>
  <si>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</si>
  <si>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</si>
  <si>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</si>
  <si>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</si>
  <si>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</si>
  <si>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</si>
  <si>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</si>
  <si>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</si>
  <si>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</si>
  <si>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</si>
  <si>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</si>
  <si>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</si>
  <si>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</si>
  <si>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</si>
  <si>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</si>
  <si>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</si>
  <si>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</si>
  <si>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</si>
  <si>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</si>
  <si>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</si>
  <si>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</si>
  <si>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</si>
  <si>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</si>
  <si>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</si>
  <si>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</si>
  <si>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</si>
  <si>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</si>
  <si>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</si>
  <si>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</si>
  <si>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</si>
  <si>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</si>
  <si>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</si>
  <si>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</si>
  <si>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</si>
  <si>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</si>
  <si>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</si>
  <si>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</si>
  <si>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</si>
  <si>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</si>
  <si>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</si>
  <si>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</si>
  <si>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</si>
  <si>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</si>
  <si>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</si>
  <si>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</si>
  <si>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</si>
  <si>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</si>
  <si>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</si>
  <si>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</si>
  <si>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</si>
  <si>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</si>
  <si>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</si>
  <si>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</si>
  <si>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</si>
  <si>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</si>
  <si>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</si>
  <si>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</si>
  <si>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</si>
  <si>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</si>
  <si>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</si>
  <si>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</si>
  <si>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</si>
  <si>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</si>
  <si>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</si>
  <si>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</si>
  <si>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</si>
  <si>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</si>
  <si>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</si>
  <si>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</si>
  <si>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</si>
  <si>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</si>
  <si>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</si>
  <si>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</si>
  <si>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</si>
  <si>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</si>
  <si>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</si>
  <si>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</si>
  <si>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</si>
  <si>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</si>
  <si>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</si>
  <si>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</si>
  <si>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</si>
  <si>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</si>
  <si>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</si>
  <si>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</si>
  <si>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</si>
  <si>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</si>
  <si>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</si>
  <si>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</si>
  <si>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</si>
  <si>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</si>
  <si>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</si>
  <si>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</si>
  <si>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</si>
  <si>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</si>
  <si>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</si>
  <si>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</si>
  <si>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</si>
  <si>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</si>
  <si>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</si>
  <si>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</si>
  <si>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</si>
  <si>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</si>
  <si>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</si>
  <si>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</si>
  <si>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</si>
  <si>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</si>
  <si>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</si>
  <si>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</si>
  <si>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</si>
  <si>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</si>
  <si>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</si>
  <si>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</si>
  <si>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</si>
  <si>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</si>
  <si>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</si>
  <si>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</si>
  <si>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</si>
  <si>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</si>
  <si>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</si>
  <si>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</si>
  <si>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</si>
  <si>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</si>
  <si>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</si>
  <si>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</si>
  <si>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</si>
  <si>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</si>
  <si>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</si>
  <si>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</si>
  <si>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</si>
  <si>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</si>
  <si>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</si>
  <si>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</si>
  <si>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</si>
  <si>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</si>
  <si>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</si>
  <si>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</si>
  <si>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</si>
  <si>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</si>
  <si>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</si>
  <si>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</si>
  <si>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</si>
  <si>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</si>
  <si>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</si>
  <si>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</si>
  <si>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</si>
  <si>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</si>
  <si>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</si>
  <si>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</si>
  <si>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</si>
  <si>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</si>
  <si>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</si>
  <si>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</si>
  <si>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</si>
  <si>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</si>
  <si>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</si>
  <si>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</si>
  <si>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</si>
  <si>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</si>
  <si>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</si>
  <si>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</si>
  <si>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</si>
  <si>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</si>
  <si>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</si>
  <si>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</si>
  <si>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</si>
  <si>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</si>
  <si>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</si>
  <si>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</si>
  <si>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</si>
  <si>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</si>
  <si>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</si>
  <si>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</si>
  <si>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</si>
  <si>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</si>
  <si>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</si>
  <si>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</si>
  <si>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</si>
  <si>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</si>
  <si>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</si>
  <si>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</si>
  <si>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</si>
  <si>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</si>
  <si>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</si>
  <si>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</si>
  <si>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</si>
  <si>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</si>
  <si>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</si>
  <si>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</si>
  <si>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</si>
  <si>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</si>
  <si>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</si>
  <si>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</si>
  <si>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</si>
  <si>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</si>
  <si>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</si>
  <si>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</si>
  <si>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</si>
  <si>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</si>
  <si>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</si>
  <si>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</si>
  <si>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</si>
  <si>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</si>
  <si>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</si>
  <si>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</si>
  <si>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</si>
  <si>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</si>
  <si>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</si>
  <si>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</si>
  <si>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</si>
  <si>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</si>
  <si>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</si>
  <si>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</si>
  <si>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</si>
  <si>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</si>
  <si>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</si>
  <si>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</si>
  <si>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</si>
  <si>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</si>
  <si>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</si>
  <si>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</si>
  <si>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</si>
  <si>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</si>
  <si>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</si>
  <si>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</si>
  <si>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</si>
  <si>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</si>
  <si>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</si>
  <si>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</si>
  <si>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</si>
  <si>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</si>
  <si>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</si>
  <si>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</si>
  <si>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</si>
  <si>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</si>
  <si>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</si>
  <si>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</si>
  <si>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</si>
  <si>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</si>
  <si>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</si>
  <si>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</si>
  <si>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</si>
  <si>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</si>
  <si>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</si>
  <si>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</si>
  <si>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</si>
  <si>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</si>
  <si>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</si>
  <si>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</si>
  <si>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</si>
  <si>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</si>
  <si>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</si>
  <si>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</si>
  <si>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</si>
  <si>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</si>
  <si>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</si>
  <si>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</si>
  <si>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</si>
  <si>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</si>
  <si>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</si>
  <si>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</si>
  <si>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</si>
  <si>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</si>
  <si>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</si>
  <si>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</si>
  <si>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</si>
  <si>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</si>
  <si>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</si>
  <si>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</si>
  <si>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</si>
  <si>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</si>
  <si>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</si>
  <si>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</si>
  <si>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</si>
  <si>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</si>
  <si>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</si>
  <si>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</si>
  <si>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</si>
  <si>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</si>
  <si>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</si>
  <si>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</si>
  <si>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</si>
  <si>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</si>
  <si>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</si>
  <si>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</si>
  <si>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</si>
  <si>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</si>
  <si>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</si>
  <si>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</si>
  <si>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</si>
  <si>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</si>
  <si>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</si>
  <si>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</si>
  <si>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</si>
  <si>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</si>
  <si>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</si>
  <si>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</si>
  <si>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</si>
  <si>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</si>
  <si>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</si>
  <si>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</si>
  <si>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</si>
  <si>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</si>
  <si>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</si>
  <si>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</si>
  <si>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</si>
  <si>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</si>
  <si>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</si>
  <si>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</si>
  <si>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</si>
  <si>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</si>
  <si>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</si>
  <si>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</si>
  <si>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</si>
  <si>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</si>
  <si>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</si>
  <si>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</si>
  <si>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</si>
  <si>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</si>
  <si>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</si>
  <si>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</si>
  <si>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</si>
  <si>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</si>
  <si>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</si>
  <si>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</si>
  <si>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</si>
  <si>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</si>
  <si>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</si>
  <si>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</si>
  <si>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</si>
  <si>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</si>
  <si>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</si>
  <si>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</si>
  <si>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</si>
  <si>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</si>
  <si>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</si>
  <si>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</si>
  <si>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</si>
  <si>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</si>
  <si>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</si>
  <si>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</si>
  <si>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</si>
  <si>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</si>
  <si>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</si>
  <si>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</si>
  <si>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</si>
  <si>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</si>
  <si>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</si>
  <si>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</si>
  <si>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</si>
  <si>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</si>
  <si>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</si>
  <si>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</si>
  <si>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</si>
  <si>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</si>
  <si>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</si>
  <si>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</si>
  <si>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</si>
  <si>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</si>
  <si>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</si>
  <si>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</si>
  <si>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</si>
  <si>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</si>
  <si>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</si>
  <si>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</si>
  <si>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</si>
  <si>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</si>
  <si>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</si>
  <si>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</si>
  <si>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</si>
  <si>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</si>
  <si>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</si>
  <si>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</si>
  <si>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</si>
  <si>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</si>
  <si>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</si>
  <si>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</si>
  <si>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</si>
  <si>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</si>
  <si>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</si>
  <si>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</si>
  <si>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</si>
  <si>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</si>
  <si>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</si>
  <si>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</si>
  <si>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</si>
  <si>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</si>
  <si>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</si>
  <si>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</si>
  <si>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</si>
  <si>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</si>
  <si>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</si>
  <si>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</si>
  <si>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</si>
  <si>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</si>
  <si>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</si>
  <si>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</si>
  <si>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</si>
  <si>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</si>
  <si>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</si>
  <si>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</si>
  <si>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</si>
  <si>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</si>
  <si>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</si>
  <si>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</si>
  <si>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</si>
  <si>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</si>
  <si>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</si>
  <si>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</si>
  <si>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</si>
  <si>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</si>
  <si>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</si>
  <si>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</si>
  <si>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</si>
  <si>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</si>
  <si>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</si>
  <si>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</si>
  <si>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</si>
  <si>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</si>
  <si>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</si>
  <si>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</si>
  <si>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</si>
  <si>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</si>
  <si>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</si>
  <si>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</si>
  <si>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</si>
  <si>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</si>
  <si>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</si>
  <si>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</si>
  <si>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</si>
  <si>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</si>
  <si>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</si>
  <si>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</si>
  <si>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</si>
  <si>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</si>
  <si>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</si>
  <si>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</si>
  <si>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</si>
  <si>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</si>
  <si>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</si>
  <si>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</si>
  <si>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</si>
  <si>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</si>
  <si>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</si>
  <si>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</si>
  <si>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</si>
  <si>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</si>
  <si>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</si>
  <si>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</si>
  <si>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</si>
  <si>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</si>
  <si>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</si>
  <si>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</si>
  <si>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</si>
  <si>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</si>
  <si>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</si>
  <si>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</si>
  <si>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</si>
  <si>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</si>
  <si>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</si>
  <si>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</si>
  <si>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</si>
  <si>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</si>
  <si>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</si>
  <si>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</si>
  <si>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</si>
  <si>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</si>
  <si>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</si>
  <si>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</si>
  <si>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</si>
  <si>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</si>
  <si>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</si>
  <si>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</si>
  <si>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</si>
  <si>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</si>
  <si>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</si>
  <si>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</si>
  <si>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</si>
  <si>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</si>
  <si>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</si>
  <si>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</si>
  <si>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</si>
  <si>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</si>
  <si>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</si>
  <si>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</si>
  <si>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</si>
  <si>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</si>
  <si>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</si>
  <si>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</si>
  <si>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</si>
  <si>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</si>
  <si>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</si>
  <si>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</si>
  <si>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</si>
  <si>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</si>
  <si>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</si>
  <si>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</si>
  <si>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</si>
  <si>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</si>
  <si>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</si>
  <si>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</si>
  <si>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</si>
  <si>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</si>
  <si>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</si>
  <si>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</si>
  <si>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</si>
  <si>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</si>
  <si>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</si>
  <si>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</si>
  <si>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</si>
  <si>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</si>
  <si>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</si>
  <si>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</si>
  <si>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</si>
  <si>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</si>
  <si>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</si>
  <si>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</si>
  <si>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</si>
  <si>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</si>
  <si>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</si>
  <si>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</si>
  <si>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</si>
  <si>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</si>
  <si>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</si>
  <si>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</si>
  <si>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</si>
  <si>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</si>
  <si>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</si>
  <si>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</si>
  <si>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</si>
  <si>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</si>
  <si>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</si>
  <si>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</si>
  <si>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</si>
  <si>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</si>
  <si>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</si>
  <si>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</si>
  <si>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</si>
  <si>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</si>
  <si>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</si>
  <si>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</si>
  <si>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</si>
  <si>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</si>
  <si>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</si>
  <si>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</si>
  <si>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</si>
  <si>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</si>
  <si>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</si>
  <si>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</si>
  <si>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</si>
  <si>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</si>
  <si>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</si>
  <si>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</si>
  <si>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</si>
  <si>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</si>
  <si>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</si>
  <si>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</si>
  <si>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</si>
  <si>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</si>
  <si>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</si>
  <si>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</si>
  <si>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</si>
  <si>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</si>
  <si>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</si>
  <si>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</si>
  <si>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</si>
  <si>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</si>
  <si>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</si>
  <si>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</si>
  <si>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</si>
  <si>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</si>
  <si>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</si>
  <si>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</si>
  <si>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</si>
  <si>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</si>
  <si>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</si>
  <si>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</si>
  <si>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</si>
  <si>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</si>
  <si>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</si>
  <si>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</si>
  <si>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</si>
  <si>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</si>
  <si>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</si>
  <si>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</si>
  <si>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</si>
  <si>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</si>
  <si>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</si>
  <si>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</si>
  <si>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</si>
  <si>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</si>
  <si>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</si>
  <si>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</si>
  <si>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</si>
  <si>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</si>
  <si>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</si>
  <si>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</si>
  <si>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</si>
  <si>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</si>
  <si>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</si>
  <si>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</si>
  <si>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</si>
  <si>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</si>
  <si>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</si>
  <si>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</si>
  <si>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</si>
  <si>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</si>
  <si>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</si>
  <si>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</si>
  <si>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</si>
  <si>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</si>
  <si>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</si>
  <si>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</si>
  <si>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</si>
  <si>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</si>
  <si>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</si>
  <si>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</si>
  <si>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</si>
  <si>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</si>
  <si>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</si>
  <si>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</si>
  <si>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</si>
  <si>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</si>
  <si>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</si>
  <si>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</si>
  <si>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</si>
  <si>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</si>
  <si>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</si>
  <si>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</si>
  <si>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</si>
  <si>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</si>
  <si>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</si>
  <si>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</si>
  <si>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</si>
  <si>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</si>
  <si>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</si>
  <si>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</si>
  <si>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</si>
  <si>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</si>
  <si>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</si>
  <si>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</si>
  <si>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</si>
  <si>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</si>
  <si>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</si>
  <si>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</si>
  <si>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</si>
  <si>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</si>
  <si>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</si>
  <si>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</si>
  <si>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</si>
  <si>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</si>
  <si>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</si>
  <si>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</si>
  <si>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</si>
  <si>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</si>
  <si>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</si>
  <si>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</si>
  <si>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</si>
  <si>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</si>
  <si>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</si>
  <si>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</si>
  <si>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</si>
  <si>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</si>
  <si>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</si>
  <si>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</si>
  <si>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</si>
  <si>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</si>
  <si>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</si>
  <si>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</si>
  <si>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</si>
  <si>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</si>
  <si>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</si>
  <si>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</si>
  <si>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</si>
  <si>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</si>
  <si>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</si>
  <si>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</si>
  <si>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</si>
  <si>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</si>
  <si>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</si>
  <si>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</si>
  <si>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</si>
  <si>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</si>
  <si>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</si>
  <si>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</si>
  <si>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</si>
  <si>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</si>
  <si>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</si>
  <si>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</si>
  <si>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</si>
  <si>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</si>
  <si>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</si>
  <si>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</si>
  <si>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</si>
  <si>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</si>
  <si>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</si>
  <si>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</si>
  <si>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</si>
  <si>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</si>
  <si>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</si>
  <si>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</si>
  <si>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</si>
  <si>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</si>
  <si>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</si>
  <si>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</si>
  <si>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</si>
  <si>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</si>
  <si>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</si>
  <si>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</si>
  <si>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</si>
  <si>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</si>
  <si>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</si>
  <si>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</si>
  <si>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</si>
  <si>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</si>
  <si>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</si>
  <si>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</si>
  <si>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</si>
  <si>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</si>
  <si>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</si>
  <si>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</si>
  <si>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</si>
  <si>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</si>
  <si>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</si>
  <si>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</si>
  <si>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</si>
  <si>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</si>
  <si>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</si>
  <si>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</si>
  <si>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</si>
  <si>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</si>
  <si>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</si>
  <si>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</si>
  <si>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</si>
  <si>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</si>
  <si>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</si>
  <si>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</si>
  <si>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</si>
  <si>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</si>
  <si>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</si>
  <si>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</si>
  <si>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</si>
  <si>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</si>
  <si>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</si>
  <si>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</si>
  <si>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</si>
  <si>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</si>
  <si>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</si>
  <si>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</si>
  <si>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</si>
  <si>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</si>
  <si>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</si>
  <si>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</si>
  <si>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</si>
  <si>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</si>
  <si>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</si>
  <si>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</si>
  <si>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</si>
  <si>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</si>
  <si>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</si>
  <si>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</si>
  <si>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</si>
  <si>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</si>
  <si>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</si>
  <si>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</si>
  <si>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</si>
  <si>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</si>
  <si>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</si>
  <si>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</si>
  <si>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</si>
  <si>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</si>
  <si>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</si>
  <si>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</si>
  <si>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</si>
  <si>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</si>
  <si>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</si>
  <si>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</si>
  <si>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</si>
  <si>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</si>
  <si>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</si>
  <si>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</si>
  <si>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</si>
  <si>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</si>
  <si>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</si>
  <si>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</si>
  <si>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</si>
  <si>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</si>
  <si>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</si>
  <si>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</si>
  <si>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</si>
  <si>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</si>
  <si>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</si>
  <si>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</si>
  <si>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</si>
  <si>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</si>
  <si>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</si>
  <si>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</si>
  <si>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</si>
  <si>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</si>
  <si>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</si>
  <si>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</si>
  <si>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</si>
  <si>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</si>
  <si>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</si>
  <si>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</si>
  <si>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</si>
  <si>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</si>
  <si>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</si>
  <si>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</si>
  <si>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</si>
  <si>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</si>
  <si>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</si>
  <si>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</si>
  <si>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</si>
  <si>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</si>
  <si>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</si>
  <si>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</si>
  <si>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</si>
  <si>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</si>
  <si>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</si>
  <si>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</si>
  <si>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</si>
  <si>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</si>
  <si>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</si>
  <si>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</si>
  <si>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</si>
  <si>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</si>
  <si>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</si>
  <si>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</si>
  <si>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</si>
  <si>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</si>
  <si>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</si>
  <si>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</si>
  <si>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</si>
  <si>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</si>
  <si>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</si>
  <si>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</si>
  <si>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</si>
  <si>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</si>
  <si>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</si>
  <si>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</si>
  <si>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</si>
  <si>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</si>
  <si>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</si>
  <si>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</si>
  <si>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</si>
  <si>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</si>
  <si>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</si>
  <si>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</si>
  <si>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</si>
  <si>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</si>
  <si>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</si>
  <si>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</si>
  <si>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</si>
  <si>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</si>
  <si>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</si>
  <si>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</si>
  <si>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</si>
  <si>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</si>
  <si>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</si>
  <si>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</si>
  <si>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</si>
  <si>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</si>
  <si>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</si>
  <si>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</si>
  <si>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</si>
  <si>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</si>
  <si>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</si>
  <si>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</si>
  <si>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</si>
  <si>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</si>
  <si>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</si>
  <si>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</si>
  <si>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</si>
  <si>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</si>
  <si>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</si>
  <si>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</si>
  <si>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</si>
  <si>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</si>
  <si>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</si>
  <si>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</si>
  <si>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</si>
  <si>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</si>
  <si>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</si>
  <si>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</si>
  <si>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</si>
  <si>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</si>
  <si>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</si>
  <si>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</si>
  <si>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</si>
  <si>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</si>
  <si>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</si>
  <si>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</si>
  <si>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</si>
  <si>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</si>
  <si>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</si>
  <si>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</si>
  <si>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</si>
  <si>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</si>
  <si>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</si>
  <si>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</si>
  <si>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</si>
  <si>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</si>
  <si>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</si>
  <si>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</si>
  <si>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</si>
  <si>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</si>
  <si>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</si>
  <si>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</si>
  <si>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</si>
  <si>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</si>
  <si>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</si>
  <si>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</si>
  <si>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</si>
  <si>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</si>
  <si>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</si>
  <si>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</si>
  <si>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</si>
  <si>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</si>
  <si>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</si>
  <si>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</si>
  <si>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</si>
  <si>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</si>
  <si>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</si>
  <si>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</si>
  <si>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</si>
  <si>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</si>
  <si>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</si>
  <si>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</si>
  <si>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</si>
  <si>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</si>
  <si>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</si>
  <si>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</si>
  <si>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</si>
  <si>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</si>
  <si>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</si>
  <si>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</si>
  <si>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</si>
  <si>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</si>
  <si>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</si>
  <si>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</si>
  <si>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</si>
  <si>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</si>
  <si>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</si>
  <si>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</si>
  <si>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</si>
  <si>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</si>
  <si>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</si>
  <si>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</si>
  <si>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</si>
  <si>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</si>
  <si>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</si>
  <si>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</si>
  <si>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</si>
  <si>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</si>
  <si>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</si>
  <si>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</si>
  <si>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</si>
  <si>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</si>
  <si>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</si>
  <si>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</si>
  <si>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</si>
  <si>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</si>
  <si>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</si>
  <si>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</si>
  <si>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</si>
  <si>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</si>
  <si>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</si>
  <si>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</si>
  <si>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</si>
  <si>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</si>
  <si>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</si>
  <si>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</si>
  <si>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</si>
  <si>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</si>
  <si>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</si>
  <si>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</si>
  <si>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</si>
  <si>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</si>
  <si>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</si>
  <si>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</si>
  <si>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</si>
  <si>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</si>
  <si>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</si>
  <si>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</si>
  <si>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</si>
  <si>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</si>
  <si>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</si>
  <si>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</si>
  <si>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</si>
  <si>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</si>
  <si>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</si>
  <si>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</si>
  <si>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</si>
  <si>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</si>
  <si>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</si>
  <si>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</si>
  <si>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</si>
  <si>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</si>
  <si>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</si>
  <si>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</si>
  <si>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</si>
  <si>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</si>
  <si>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</si>
  <si>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</si>
  <si>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</si>
  <si>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</si>
  <si>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</si>
  <si>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</si>
  <si>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</si>
  <si>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</si>
  <si>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</si>
  <si>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</si>
  <si>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</si>
  <si>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</si>
  <si>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</si>
  <si>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</si>
  <si>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</si>
  <si>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</si>
  <si>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</si>
  <si>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</si>
  <si>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</si>
  <si>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</si>
  <si>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</si>
  <si>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</si>
  <si>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</si>
  <si>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</si>
  <si>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</si>
  <si>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</si>
  <si>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</si>
  <si>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</si>
  <si>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</si>
  <si>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</si>
  <si>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</si>
  <si>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</si>
  <si>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</si>
  <si>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</si>
  <si>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</si>
  <si>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</si>
  <si>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</si>
  <si>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</si>
  <si>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</si>
  <si>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</si>
  <si>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</si>
  <si>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</si>
  <si>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</si>
  <si>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</si>
  <si>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</si>
  <si>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</si>
  <si>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</si>
  <si>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</si>
  <si>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</si>
  <si>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</si>
  <si>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</si>
  <si>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</si>
  <si>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</si>
  <si>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</si>
  <si>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</si>
  <si>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</si>
  <si>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</si>
  <si>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</si>
  <si>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</si>
  <si>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</si>
  <si>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</si>
  <si>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</si>
  <si>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</si>
  <si>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</si>
  <si>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</si>
  <si>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</si>
  <si>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</si>
  <si>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</si>
  <si>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</si>
  <si>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</si>
  <si>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</si>
  <si>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</si>
  <si>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</si>
  <si>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</si>
  <si>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</si>
  <si>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</si>
  <si>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</si>
  <si>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</si>
  <si>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</si>
  <si>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</si>
  <si>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</si>
  <si>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</si>
  <si>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</si>
  <si>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</si>
  <si>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</si>
  <si>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</si>
  <si>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</si>
  <si>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</si>
  <si>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</si>
  <si>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</si>
  <si>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</si>
  <si>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</si>
  <si>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</si>
  <si>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</si>
  <si>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</si>
  <si>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</si>
  <si>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</si>
  <si>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</si>
  <si>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</si>
  <si>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</si>
  <si>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</si>
  <si>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</si>
  <si>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</si>
  <si>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</si>
  <si>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</si>
  <si>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</si>
  <si>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</si>
  <si>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</si>
  <si>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</si>
  <si>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</si>
  <si>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</si>
  <si>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</si>
  <si>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</si>
  <si>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</si>
  <si>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</si>
  <si>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</si>
  <si>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</si>
  <si>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</si>
  <si>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</si>
  <si>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</si>
  <si>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</si>
  <si>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</si>
  <si>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</si>
  <si>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</si>
  <si>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</si>
  <si>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</si>
  <si>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</si>
  <si>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</si>
  <si>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</si>
  <si>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</si>
  <si>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</si>
  <si>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</si>
  <si>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</si>
  <si>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</si>
  <si>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</si>
  <si>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</si>
  <si>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</si>
  <si>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</si>
  <si>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</si>
  <si>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</si>
  <si>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</si>
  <si>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</si>
  <si>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</si>
  <si>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</si>
  <si>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</si>
  <si>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</si>
  <si>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</si>
  <si>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</si>
  <si>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</si>
  <si>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</si>
  <si>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</si>
  <si>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</si>
  <si>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</si>
  <si>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</si>
  <si>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</si>
  <si>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</si>
  <si>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</si>
  <si>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</si>
  <si>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</si>
  <si>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</si>
  <si>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</si>
  <si>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</si>
  <si>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</si>
  <si>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</si>
  <si>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</si>
  <si>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</si>
  <si>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</si>
  <si>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</si>
  <si>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</si>
  <si>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</si>
  <si>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</si>
  <si>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</si>
  <si>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</si>
  <si>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</si>
  <si>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</si>
  <si>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</si>
  <si>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</si>
  <si>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</si>
  <si>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</si>
  <si>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</si>
  <si>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</si>
  <si>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</si>
  <si>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</si>
  <si>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</si>
  <si>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</si>
  <si>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</si>
  <si>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</si>
  <si>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</si>
  <si>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</si>
  <si>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</si>
  <si>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</si>
  <si>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</si>
  <si>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</si>
  <si>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</si>
  <si>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</si>
  <si>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</si>
  <si>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</si>
  <si>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</si>
  <si>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</si>
  <si>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</si>
  <si>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</si>
  <si>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</si>
  <si>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</si>
  <si>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</si>
  <si>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</si>
  <si>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</si>
  <si>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</si>
  <si>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</si>
  <si>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</si>
  <si>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</si>
  <si>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</si>
  <si>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</si>
  <si>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</si>
  <si>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</si>
  <si>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</si>
  <si>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</si>
  <si>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</si>
  <si>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</si>
  <si>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</si>
  <si>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</si>
  <si>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</si>
  <si>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</si>
  <si>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</si>
  <si>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</si>
  <si>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</si>
  <si>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</si>
  <si>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</si>
  <si>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</si>
  <si>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</si>
  <si>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</si>
  <si>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</si>
  <si>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</si>
  <si>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</si>
  <si>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</si>
  <si>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</si>
  <si>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</si>
  <si>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</si>
  <si>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</si>
  <si>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</si>
  <si>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</si>
  <si>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</si>
  <si>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</si>
  <si>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</si>
  <si>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</si>
  <si>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</si>
  <si>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</si>
  <si>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</si>
  <si>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</si>
  <si>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</si>
  <si>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</si>
  <si>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</si>
  <si>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</si>
  <si>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</si>
  <si>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</si>
  <si>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</si>
  <si>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</si>
  <si>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</si>
  <si>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</si>
  <si>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</si>
  <si>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</si>
  <si>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</si>
  <si>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</si>
  <si>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</si>
  <si>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</si>
  <si>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</si>
  <si>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</si>
  <si>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</si>
  <si>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</si>
  <si>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</si>
  <si>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</si>
  <si>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</si>
  <si>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</si>
  <si>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</si>
  <si>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</si>
  <si>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</si>
  <si>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</si>
  <si>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</si>
  <si>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</si>
  <si>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</si>
  <si>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</si>
  <si>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</si>
  <si>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</si>
  <si>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</si>
  <si>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</si>
  <si>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</si>
  <si>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</si>
  <si>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</si>
  <si>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</si>
  <si>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</si>
  <si>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</si>
  <si>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</si>
  <si>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</si>
  <si>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</si>
  <si>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</si>
  <si>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</si>
  <si>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</si>
  <si>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</si>
  <si>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</si>
  <si>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</si>
  <si>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</si>
  <si>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</si>
  <si>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</si>
  <si>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</si>
  <si>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</si>
  <si>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</si>
  <si>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</si>
  <si>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</si>
  <si>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</si>
  <si>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</si>
  <si>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</si>
  <si>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</si>
  <si>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</si>
  <si>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</si>
  <si>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</si>
  <si>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</si>
  <si>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</si>
  <si>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</si>
  <si>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</si>
  <si>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</si>
  <si>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</si>
  <si>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</si>
  <si>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</si>
  <si>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</si>
  <si>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</si>
  <si>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</si>
  <si>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</si>
  <si>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</si>
  <si>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</si>
  <si>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</si>
  <si>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</si>
  <si>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</si>
  <si>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</si>
  <si>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</si>
  <si>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</si>
  <si>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</si>
  <si>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</si>
  <si>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</si>
  <si>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</si>
  <si>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</si>
  <si>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</si>
  <si>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</si>
  <si>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</si>
  <si>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</si>
  <si>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</si>
  <si>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</si>
  <si>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</si>
  <si>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</si>
  <si>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</si>
  <si>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</si>
  <si>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</si>
  <si>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</si>
  <si>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</si>
  <si>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</si>
  <si>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</si>
  <si>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</si>
  <si>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</si>
  <si>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</si>
  <si>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</si>
  <si>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</si>
  <si>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</si>
  <si>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</si>
  <si>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</si>
  <si>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</si>
  <si>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</si>
  <si>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</si>
  <si>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</si>
  <si>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</si>
  <si>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</si>
  <si>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</si>
  <si>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</si>
  <si>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</si>
  <si>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</si>
  <si>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</si>
  <si>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</si>
  <si>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</si>
  <si>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</si>
  <si>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</si>
  <si>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</si>
  <si>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</si>
  <si>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</si>
  <si>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</si>
  <si>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</si>
  <si>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</si>
  <si>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</si>
  <si>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</si>
  <si>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</si>
  <si>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</si>
  <si>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</si>
  <si>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</si>
  <si>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</si>
  <si>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</si>
  <si>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</si>
  <si>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</si>
  <si>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</si>
  <si>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</si>
  <si>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</si>
  <si>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</si>
  <si>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</si>
  <si>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</si>
  <si>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</si>
  <si>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</si>
  <si>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</si>
  <si>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</si>
  <si>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</si>
  <si>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</si>
  <si>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</si>
  <si>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</si>
  <si>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</si>
  <si>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</si>
  <si>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</si>
  <si>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</si>
  <si>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</si>
  <si>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</si>
  <si>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</si>
  <si>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</si>
  <si>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</si>
  <si>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</si>
  <si>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</si>
  <si>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</si>
  <si>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</si>
  <si>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</si>
  <si>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</si>
  <si>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</si>
  <si>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</si>
  <si>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</si>
  <si>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</si>
  <si>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</si>
  <si>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</si>
  <si>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</si>
  <si>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</si>
  <si>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</si>
  <si>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</si>
  <si>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</si>
  <si>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</si>
  <si>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</si>
  <si>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</si>
  <si>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</si>
  <si>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</si>
  <si>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</si>
  <si>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</si>
  <si>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</si>
  <si>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</si>
  <si>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</si>
  <si>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</si>
  <si>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</si>
  <si>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</si>
  <si>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</si>
  <si>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</si>
  <si>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</si>
  <si>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</si>
  <si>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</si>
  <si>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</si>
  <si>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</si>
  <si>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</si>
  <si>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</si>
  <si>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</si>
  <si>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</si>
  <si>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</si>
  <si>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</si>
  <si>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</si>
  <si>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</si>
  <si>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</si>
  <si>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</si>
  <si>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</si>
  <si>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</si>
  <si>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</si>
  <si>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</si>
  <si>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</si>
  <si>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</si>
  <si>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</si>
  <si>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</si>
  <si>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</si>
  <si>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</si>
  <si>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</si>
  <si>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</si>
  <si>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</si>
  <si>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</si>
  <si>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</si>
  <si>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</si>
  <si>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</si>
  <si>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</si>
  <si>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</si>
  <si>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</si>
  <si>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</si>
  <si>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</si>
  <si>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</si>
  <si>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</si>
  <si>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</si>
  <si>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</si>
  <si>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</si>
  <si>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</si>
  <si>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</si>
  <si>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</si>
  <si>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</si>
  <si>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</si>
  <si>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</si>
  <si>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</si>
  <si>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</si>
  <si>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</si>
  <si>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</si>
  <si>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</si>
  <si>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</si>
  <si>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</si>
  <si>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</si>
  <si>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</si>
  <si>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</si>
  <si>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</si>
  <si>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</si>
  <si>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</si>
  <si>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</si>
  <si>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</si>
  <si>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</si>
  <si>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</si>
  <si>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</si>
  <si>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</si>
  <si>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</si>
  <si>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</si>
  <si>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</si>
  <si>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</si>
  <si>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</si>
  <si>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</si>
  <si>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</si>
  <si>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</si>
  <si>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</si>
  <si>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</si>
  <si>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</si>
  <si>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</si>
  <si>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</si>
  <si>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</si>
  <si>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</si>
  <si>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</si>
  <si>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</si>
  <si>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</si>
  <si>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</si>
  <si>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</si>
  <si>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</si>
  <si>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</si>
  <si>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</si>
  <si>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</si>
  <si>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</si>
  <si>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</si>
  <si>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</si>
  <si>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</si>
  <si>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</si>
  <si>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</si>
  <si>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</si>
  <si>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</si>
  <si>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</si>
  <si>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</si>
  <si>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</si>
  <si>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</si>
  <si>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</si>
  <si>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</si>
  <si>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</si>
  <si>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</si>
  <si>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</si>
  <si>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</si>
  <si>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</si>
  <si>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</si>
  <si>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</si>
  <si>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</si>
  <si>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</si>
  <si>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</si>
  <si>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</si>
  <si>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</si>
  <si>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</si>
  <si>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</si>
  <si>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</si>
  <si>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</si>
  <si>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</si>
  <si>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</si>
  <si>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</si>
  <si>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</si>
  <si>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</si>
  <si>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</si>
  <si>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</si>
  <si>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</si>
  <si>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</si>
  <si>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</si>
  <si>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</si>
  <si>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</si>
  <si>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</si>
  <si>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</si>
  <si>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</si>
  <si>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</si>
  <si>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</si>
  <si>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</si>
  <si>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</si>
  <si>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</si>
  <si>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</si>
  <si>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</si>
  <si>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</si>
  <si>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</si>
  <si>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</si>
  <si>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</si>
  <si>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</si>
  <si>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</si>
  <si>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</si>
  <si>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</si>
  <si>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</si>
  <si>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</si>
  <si>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</si>
  <si>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</si>
  <si>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</si>
  <si>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</si>
  <si>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</si>
  <si>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</si>
  <si>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</si>
  <si>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</si>
  <si>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</si>
  <si>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</si>
  <si>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</si>
  <si>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</si>
  <si>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</si>
  <si>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</si>
  <si>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</si>
  <si>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</si>
  <si>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</si>
  <si>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</si>
  <si>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</si>
  <si>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</si>
  <si>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</si>
  <si>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</si>
  <si>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</si>
  <si>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</si>
  <si>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</si>
  <si>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</si>
  <si>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</si>
  <si>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</si>
  <si>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</si>
  <si>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</si>
  <si>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</si>
  <si>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</si>
  <si>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</si>
  <si>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</si>
  <si>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</si>
  <si>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</si>
  <si>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</si>
  <si>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</si>
  <si>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</si>
  <si>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</si>
  <si>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</si>
  <si>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</si>
  <si>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</si>
  <si>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</si>
  <si>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</si>
  <si>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</si>
  <si>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</si>
  <si>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</si>
  <si>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</si>
  <si>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</si>
  <si>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</si>
  <si>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</si>
  <si>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</si>
  <si>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</si>
  <si>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</si>
  <si>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</si>
  <si>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</si>
  <si>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</si>
  <si>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</si>
  <si>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</si>
  <si>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</si>
  <si>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</si>
  <si>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</si>
  <si>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</si>
  <si>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</si>
  <si>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</si>
  <si>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</si>
  <si>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</si>
  <si>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</si>
  <si>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</si>
  <si>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</si>
  <si>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</si>
  <si>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</si>
  <si>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</si>
  <si>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</si>
  <si>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</si>
  <si>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</si>
  <si>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</si>
  <si>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</si>
  <si>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</si>
  <si>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</si>
  <si>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</si>
  <si>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</si>
  <si>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</si>
  <si>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</si>
  <si>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</si>
  <si>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</si>
  <si>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</si>
  <si>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</si>
  <si>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</si>
  <si>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</si>
  <si>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</si>
  <si>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</si>
  <si>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</si>
  <si>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</si>
  <si>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</si>
  <si>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</si>
  <si>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</si>
  <si>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</si>
  <si>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</si>
  <si>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</si>
  <si>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</si>
  <si>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</si>
  <si>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</si>
  <si>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</si>
  <si>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</si>
  <si>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</si>
  <si>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</si>
  <si>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</si>
  <si>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</si>
  <si>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</si>
  <si>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</si>
  <si>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</si>
  <si>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</si>
  <si>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</si>
  <si>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</si>
  <si>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</si>
  <si>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</si>
  <si>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</si>
  <si>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</si>
  <si>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</si>
  <si>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</si>
  <si>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</si>
  <si>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</si>
  <si>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</si>
  <si>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</si>
  <si>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</si>
  <si>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</si>
  <si>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</si>
  <si>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</si>
  <si>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</si>
  <si>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</si>
  <si>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</si>
  <si>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</si>
  <si>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</si>
  <si>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</si>
  <si>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</si>
  <si>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</si>
  <si>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</si>
  <si>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</si>
  <si>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</si>
  <si>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</si>
  <si>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</si>
  <si>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</si>
  <si>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</si>
  <si>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</si>
  <si>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</si>
  <si>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</si>
  <si>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</si>
  <si>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</si>
  <si>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</si>
  <si>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</si>
  <si>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</si>
  <si>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</si>
  <si>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</si>
  <si>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</si>
  <si>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</si>
  <si>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</si>
  <si>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</si>
  <si>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</si>
  <si>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</si>
  <si>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</si>
  <si>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</si>
  <si>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</si>
  <si>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</si>
  <si>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</si>
  <si>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</si>
  <si>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</si>
  <si>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</si>
  <si>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</si>
  <si>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</si>
  <si>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</si>
  <si>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</si>
  <si>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</si>
  <si>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</si>
  <si>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</si>
  <si>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</si>
  <si>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</si>
  <si>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</si>
  <si>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</si>
  <si>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</si>
  <si>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</si>
  <si>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</si>
  <si>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</si>
  <si>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</si>
  <si>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</si>
  <si>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</si>
  <si>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</si>
  <si>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</si>
  <si>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</si>
  <si>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</si>
  <si>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</si>
  <si>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</si>
  <si>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</si>
  <si>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</si>
  <si>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</si>
  <si>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</si>
  <si>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</si>
  <si>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</si>
  <si>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</si>
  <si>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</si>
  <si>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</si>
  <si>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</si>
  <si>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</si>
  <si>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</si>
  <si>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</si>
  <si>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</si>
  <si>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</si>
  <si>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</si>
  <si>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</si>
  <si>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</si>
  <si>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</si>
  <si>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</si>
  <si>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</si>
  <si>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</si>
  <si>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</si>
  <si>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</si>
  <si>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</si>
  <si>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</si>
  <si>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</si>
  <si>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</si>
  <si>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</si>
  <si>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</si>
  <si>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</si>
  <si>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</si>
  <si>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</si>
  <si>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</si>
  <si>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</si>
  <si>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</si>
  <si>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</si>
  <si>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</si>
  <si>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</si>
  <si>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</si>
  <si>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</si>
  <si>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</si>
  <si>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</si>
  <si>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</si>
  <si>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</si>
  <si>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</si>
  <si>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</si>
  <si>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</si>
  <si>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</si>
  <si>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</si>
  <si>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</si>
  <si>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</si>
  <si>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</si>
  <si>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</si>
  <si>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</si>
  <si>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</si>
  <si>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</si>
  <si>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</si>
  <si>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</si>
  <si>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</si>
  <si>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</si>
  <si>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</si>
  <si>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</si>
  <si>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</si>
  <si>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</si>
  <si>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</si>
  <si>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</si>
  <si>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</si>
  <si>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</si>
  <si>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</si>
  <si>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</si>
  <si>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</si>
  <si>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</si>
  <si>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</si>
  <si>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</si>
  <si>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</si>
  <si>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</si>
  <si>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</si>
  <si>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</si>
  <si>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</si>
  <si>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</si>
  <si>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</si>
  <si>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</si>
  <si>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</si>
  <si>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</si>
  <si>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</si>
  <si>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</si>
  <si>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</si>
  <si>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</si>
  <si>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</si>
  <si>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</si>
  <si>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</si>
  <si>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</si>
  <si>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</si>
  <si>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</si>
  <si>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</si>
  <si>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</si>
  <si>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</si>
  <si>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</si>
  <si>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</si>
  <si>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</si>
  <si>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</si>
  <si>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</si>
  <si>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</si>
  <si>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</si>
  <si>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</si>
  <si>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</si>
  <si>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</si>
  <si>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</si>
  <si>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</si>
  <si>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</si>
  <si>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</si>
  <si>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</si>
  <si>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</si>
  <si>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</si>
  <si>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</si>
  <si>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</si>
  <si>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</si>
  <si>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</si>
  <si>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</si>
  <si>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</si>
  <si>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</si>
  <si>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</si>
  <si>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</si>
  <si>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</si>
  <si>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</si>
  <si>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</si>
  <si>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</si>
  <si>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</si>
  <si>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</si>
  <si>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</si>
  <si>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</si>
  <si>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</si>
  <si>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</si>
  <si>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</si>
  <si>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</si>
  <si>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</si>
  <si>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</si>
  <si>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</si>
  <si>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</si>
  <si>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</si>
  <si>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</si>
  <si>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</si>
  <si>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</si>
  <si>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</si>
  <si>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</si>
  <si>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</si>
  <si>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</si>
  <si>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</si>
  <si>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</si>
  <si>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</si>
  <si>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</si>
  <si>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</si>
  <si>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</si>
  <si>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</si>
  <si>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</si>
  <si>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</si>
  <si>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</si>
  <si>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</si>
  <si>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</si>
  <si>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</si>
  <si>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</si>
  <si>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</si>
  <si>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</si>
  <si>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</si>
  <si>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</si>
  <si>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</si>
  <si>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</si>
  <si>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</si>
  <si>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</si>
  <si>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</si>
  <si>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</si>
  <si>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</si>
  <si>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</si>
  <si>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</si>
  <si>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</si>
  <si>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</si>
  <si>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</si>
  <si>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</si>
  <si>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</si>
  <si>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</si>
  <si>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</si>
  <si>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</si>
  <si>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</si>
  <si>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</si>
  <si>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</si>
  <si>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</si>
  <si>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</si>
  <si>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</si>
  <si>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</si>
  <si>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</si>
  <si>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</si>
  <si>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</si>
  <si>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</si>
  <si>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</si>
  <si>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</si>
  <si>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</si>
  <si>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</si>
  <si>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</si>
  <si>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</si>
  <si>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</si>
  <si>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</si>
  <si>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</si>
  <si>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</si>
  <si>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</si>
  <si>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</si>
  <si>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</si>
  <si>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</si>
  <si>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</si>
  <si>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</si>
  <si>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</si>
  <si>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</si>
  <si>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</si>
  <si>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</si>
  <si>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</si>
  <si>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</si>
  <si>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</si>
  <si>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</si>
  <si>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</si>
  <si>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</si>
  <si>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</si>
  <si>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</si>
  <si>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</si>
  <si>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</si>
  <si>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</si>
  <si>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</si>
  <si>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</si>
  <si>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</si>
  <si>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</si>
  <si>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</si>
  <si>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</si>
  <si>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</si>
  <si>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</si>
  <si>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</si>
  <si>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</si>
  <si>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</si>
  <si>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</si>
  <si>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</si>
  <si>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</si>
  <si>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</si>
  <si>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</si>
  <si>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</si>
  <si>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</si>
  <si>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</si>
  <si>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</si>
  <si>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</si>
  <si>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</si>
  <si>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</si>
  <si>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</si>
  <si>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</si>
  <si>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</si>
  <si>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</si>
  <si>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</si>
  <si>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</si>
  <si>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</si>
  <si>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</si>
  <si>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</si>
  <si>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</si>
  <si>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</si>
  <si>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</si>
  <si>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</si>
  <si>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</si>
  <si>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</si>
  <si>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</si>
  <si>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</si>
  <si>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</si>
  <si>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</si>
  <si>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</si>
  <si>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</si>
  <si>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</si>
  <si>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</si>
  <si>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</si>
  <si>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</si>
  <si>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</si>
  <si>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</si>
  <si>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</si>
  <si>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</si>
  <si>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</si>
  <si>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</si>
  <si>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</si>
  <si>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</si>
  <si>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</si>
  <si>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</si>
  <si>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</si>
  <si>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</si>
  <si>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</si>
  <si>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</si>
  <si>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</si>
  <si>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</si>
  <si>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</si>
  <si>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</si>
  <si>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</si>
  <si>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</si>
  <si>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</si>
  <si>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</si>
  <si>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</si>
  <si>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</si>
  <si>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</si>
  <si>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</si>
  <si>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</si>
  <si>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</si>
  <si>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</si>
  <si>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</si>
  <si>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</si>
  <si>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</si>
  <si>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</si>
  <si>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</si>
  <si>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</si>
  <si>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</si>
  <si>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</si>
  <si>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</si>
  <si>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</si>
  <si>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</si>
  <si>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</si>
  <si>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</si>
  <si>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</si>
  <si>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</si>
  <si>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</si>
  <si>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</si>
  <si>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</si>
  <si>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</si>
  <si>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</si>
  <si>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</si>
  <si>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</si>
  <si>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</si>
  <si>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</si>
  <si>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</si>
  <si>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</si>
  <si>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</si>
  <si>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</si>
  <si>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</si>
  <si>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</si>
  <si>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</si>
  <si>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</si>
  <si>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</si>
  <si>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</si>
  <si>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</si>
  <si>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</si>
  <si>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</si>
  <si>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</si>
  <si>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</si>
  <si>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</si>
  <si>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</si>
  <si>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</si>
  <si>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</si>
  <si>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</si>
  <si>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</si>
  <si>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</si>
  <si>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</si>
  <si>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</si>
  <si>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</si>
  <si>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</si>
  <si>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</si>
  <si>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</si>
  <si>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</si>
  <si>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</si>
  <si>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</si>
  <si>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</si>
  <si>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</si>
  <si>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</si>
  <si>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</si>
  <si>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</si>
  <si>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</si>
  <si>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</si>
  <si>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</si>
  <si>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</si>
  <si>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</si>
  <si>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</si>
  <si>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</si>
  <si>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</si>
  <si>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</si>
  <si>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</si>
  <si>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</si>
  <si>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</si>
  <si>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</si>
  <si>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</si>
  <si>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</si>
  <si>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</si>
  <si>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</si>
  <si>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</si>
  <si>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</si>
  <si>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</si>
  <si>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</si>
  <si>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</si>
  <si>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</si>
  <si>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</si>
  <si>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</si>
  <si>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</si>
  <si>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</si>
  <si>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</si>
  <si>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</si>
  <si>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</si>
  <si>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</si>
  <si>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</si>
  <si>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</si>
  <si>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</si>
  <si>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</si>
  <si>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</si>
  <si>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</si>
  <si>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</si>
  <si>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</si>
  <si>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</si>
  <si>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</si>
  <si>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</si>
  <si>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</si>
  <si>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</si>
  <si>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</si>
  <si>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</si>
  <si>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</si>
  <si>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</si>
  <si>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</si>
  <si>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</si>
  <si>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</si>
  <si>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</si>
  <si>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</si>
  <si>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</si>
  <si>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</si>
  <si>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</si>
  <si>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</si>
  <si>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</si>
  <si>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</si>
  <si>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</si>
  <si>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</si>
  <si>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</si>
  <si>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</si>
  <si>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</si>
  <si>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</si>
  <si>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</si>
  <si>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</si>
  <si>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</si>
  <si>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</si>
  <si>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</si>
  <si>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</si>
  <si>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</si>
  <si>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</si>
  <si>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</si>
  <si>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</si>
  <si>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</si>
  <si>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</si>
  <si>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</si>
  <si>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</si>
  <si>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</si>
  <si>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</si>
  <si>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</si>
  <si>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</si>
  <si>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</si>
  <si>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</si>
  <si>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</si>
  <si>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</si>
  <si>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</si>
  <si>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</si>
  <si>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</si>
  <si>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</si>
  <si>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</si>
  <si>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</si>
  <si>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</si>
  <si>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</si>
  <si>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</si>
  <si>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</si>
  <si>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</si>
  <si>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</si>
  <si>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</si>
  <si>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</si>
  <si>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</si>
  <si>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</si>
  <si>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</si>
  <si>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</si>
  <si>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</si>
  <si>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</si>
  <si>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</si>
  <si>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</si>
  <si>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</si>
  <si>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</si>
  <si>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</si>
  <si>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</si>
  <si>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</si>
  <si>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</si>
  <si>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</si>
  <si>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</si>
  <si>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</si>
  <si>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</si>
  <si>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</si>
  <si>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</si>
  <si>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</si>
  <si>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</si>
  <si>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</si>
  <si>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</si>
  <si>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</si>
  <si>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</si>
  <si>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</si>
  <si>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</si>
  <si>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</si>
  <si>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</si>
  <si>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</si>
  <si>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</si>
  <si>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</si>
  <si>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</si>
  <si>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</si>
  <si>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</si>
  <si>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</si>
  <si>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</si>
  <si>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</si>
  <si>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</si>
  <si>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</si>
  <si>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</si>
  <si>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</si>
  <si>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</si>
  <si>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</si>
  <si>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</si>
  <si>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</si>
  <si>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</si>
  <si>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</si>
  <si>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</si>
  <si>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</si>
  <si>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</si>
  <si>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</si>
  <si>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</si>
  <si>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</si>
  <si>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</si>
  <si>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</si>
  <si>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</si>
  <si>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</si>
  <si>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</si>
  <si>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</si>
  <si>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</si>
  <si>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</si>
  <si>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</si>
  <si>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</si>
  <si>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</si>
  <si>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</si>
  <si>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</si>
  <si>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</si>
  <si>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</si>
  <si>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</si>
  <si>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</si>
  <si>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</si>
  <si>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</si>
  <si>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</si>
  <si>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</si>
  <si>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</si>
  <si>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</si>
  <si>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</si>
  <si>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</si>
  <si>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</si>
  <si>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</si>
  <si>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</si>
  <si>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</si>
  <si>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</si>
  <si>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</si>
  <si>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</si>
  <si>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</si>
  <si>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</si>
  <si>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</si>
  <si>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</si>
  <si>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</si>
  <si>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</si>
  <si>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</si>
  <si>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</si>
  <si>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</si>
  <si>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</si>
  <si>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</si>
  <si>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</si>
  <si>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</si>
  <si>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</si>
  <si>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</si>
  <si>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</si>
  <si>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</si>
  <si>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</si>
  <si>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</si>
  <si>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</si>
  <si>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</si>
  <si>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</si>
  <si>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</si>
  <si>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</si>
  <si>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</si>
  <si>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</si>
  <si>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</si>
  <si>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</si>
  <si>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</si>
  <si>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</si>
  <si>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</si>
  <si>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</si>
  <si>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</si>
  <si>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</si>
  <si>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</si>
  <si>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</si>
  <si>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</si>
  <si>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</si>
  <si>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</si>
  <si>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</si>
  <si>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</si>
  <si>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</si>
  <si>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</si>
  <si>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</si>
  <si>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</si>
  <si>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</si>
  <si>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</si>
  <si>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</si>
  <si>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</si>
  <si>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</si>
  <si>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</si>
  <si>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</si>
  <si>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</si>
  <si>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</si>
  <si>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</si>
  <si>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</si>
  <si>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</si>
  <si>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</si>
  <si>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</si>
  <si>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</si>
  <si>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</si>
  <si>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</si>
  <si>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</si>
  <si>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</si>
  <si>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</si>
  <si>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</si>
  <si>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</si>
  <si>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</si>
  <si>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</si>
  <si>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</si>
  <si>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</si>
  <si>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</si>
  <si>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</si>
  <si>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</si>
  <si>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</si>
  <si>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</si>
  <si>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</si>
  <si>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</si>
  <si>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</si>
  <si>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</si>
  <si>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</si>
  <si>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</si>
  <si>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</si>
  <si>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</si>
  <si>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</si>
  <si>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</si>
  <si>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</si>
  <si>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</si>
  <si>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</si>
  <si>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</si>
  <si>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</si>
  <si>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</si>
  <si>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</si>
  <si>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</si>
  <si>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</si>
  <si>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</si>
  <si>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</si>
  <si>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</si>
  <si>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</si>
  <si>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</si>
  <si>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</si>
  <si>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</si>
  <si>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</si>
  <si>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</si>
  <si>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</si>
  <si>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</si>
  <si>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</si>
  <si>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</si>
  <si>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</si>
  <si>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</si>
  <si>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</si>
  <si>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</si>
  <si>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</si>
  <si>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</si>
  <si>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</si>
  <si>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</si>
  <si>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</si>
  <si>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</si>
  <si>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</si>
  <si>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</si>
  <si>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</si>
  <si>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</si>
  <si>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</si>
  <si>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</si>
  <si>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</si>
  <si>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</si>
  <si>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</si>
  <si>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</si>
  <si>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</si>
  <si>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</si>
  <si>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</si>
  <si>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</si>
  <si>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</si>
  <si>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</si>
  <si>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</si>
  <si>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</si>
  <si>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</si>
  <si>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</si>
  <si>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</si>
  <si>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</si>
  <si>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</si>
  <si>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</si>
  <si>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</si>
  <si>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</si>
  <si>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</si>
  <si>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</si>
  <si>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</si>
  <si>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</si>
  <si>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</si>
  <si>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</si>
  <si>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</si>
  <si>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</si>
  <si>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</si>
  <si>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</si>
  <si>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</si>
  <si>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</si>
  <si>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</si>
  <si>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</si>
  <si>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</si>
  <si>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</si>
  <si>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</si>
  <si>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</si>
  <si>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</si>
  <si>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</si>
  <si>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</si>
  <si>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</si>
  <si>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</si>
  <si>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</si>
  <si>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</si>
  <si>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</si>
  <si>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</si>
  <si>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</si>
  <si>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</si>
  <si>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</si>
  <si>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</si>
  <si>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</si>
  <si>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</si>
  <si>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</si>
  <si>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</si>
  <si>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</si>
  <si>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</si>
  <si>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</si>
  <si>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</si>
  <si>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</si>
  <si>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</si>
  <si>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</si>
  <si>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</si>
  <si>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</si>
  <si>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</si>
  <si>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</si>
  <si>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</si>
  <si>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</si>
  <si>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</si>
  <si>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</si>
  <si>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</si>
  <si>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</si>
  <si>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</si>
  <si>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</si>
  <si>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</si>
  <si>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</si>
  <si>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</si>
  <si>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</si>
  <si>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</si>
  <si>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</si>
  <si>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</si>
  <si>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</si>
  <si>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</si>
  <si>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</si>
  <si>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</si>
  <si>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</si>
  <si>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</si>
  <si>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</si>
  <si>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</si>
  <si>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</si>
  <si>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</si>
  <si>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</si>
  <si>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</si>
  <si>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</si>
  <si>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</si>
  <si>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</si>
  <si>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</si>
  <si>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</si>
  <si>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</si>
  <si>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</si>
  <si>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</si>
  <si>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</si>
  <si>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</si>
  <si>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</si>
  <si>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</si>
  <si>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</si>
  <si>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</si>
  <si>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</si>
  <si>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</si>
  <si>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</si>
  <si>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</si>
  <si>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</si>
  <si>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</si>
  <si>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</si>
  <si>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</si>
  <si>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</si>
  <si>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</si>
  <si>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</si>
  <si>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</si>
  <si>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</si>
  <si>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</si>
  <si>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</si>
  <si>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</si>
  <si>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</si>
  <si>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</si>
  <si>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</si>
  <si>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</si>
  <si>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</si>
  <si>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</si>
  <si>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</si>
  <si>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</si>
  <si>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</si>
  <si>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</si>
  <si>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</si>
  <si>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</si>
  <si>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</si>
  <si>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</si>
  <si>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</si>
  <si>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</si>
  <si>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</si>
  <si>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</si>
  <si>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</si>
  <si>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</si>
  <si>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</si>
  <si>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</si>
  <si>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</si>
  <si>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</si>
  <si>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</si>
  <si>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</si>
  <si>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</si>
  <si>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</si>
  <si>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</si>
  <si>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</si>
  <si>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</si>
  <si>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</si>
  <si>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</si>
  <si>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</si>
  <si>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</si>
  <si>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</si>
  <si>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</si>
  <si>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</si>
  <si>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</si>
  <si>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</si>
  <si>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</si>
  <si>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</si>
  <si>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</si>
  <si>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</si>
  <si>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</si>
  <si>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</si>
  <si>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</si>
  <si>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</si>
  <si>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</si>
  <si>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</si>
  <si>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</si>
  <si>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</si>
  <si>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</si>
  <si>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</si>
  <si>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</si>
  <si>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</si>
  <si>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</si>
  <si>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</si>
  <si>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</si>
  <si>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</si>
  <si>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</si>
  <si>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</si>
  <si>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</si>
  <si>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</si>
  <si>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</si>
  <si>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</si>
  <si>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</si>
  <si>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</si>
  <si>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</si>
  <si>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</si>
  <si>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</si>
  <si>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</si>
  <si>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</si>
  <si>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</si>
  <si>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</si>
  <si>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</si>
  <si>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</si>
  <si>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</si>
  <si>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</si>
  <si>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</si>
  <si>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</si>
  <si>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</si>
  <si>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</si>
  <si>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</si>
  <si>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</si>
  <si>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</si>
  <si>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</si>
  <si>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</si>
  <si>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</si>
  <si>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</si>
  <si>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</si>
  <si>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</si>
  <si>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</si>
  <si>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</si>
  <si>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</si>
  <si>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</si>
  <si>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</si>
  <si>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</si>
  <si>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</si>
  <si>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</si>
  <si>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</si>
  <si>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</si>
  <si>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</si>
  <si>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</si>
  <si>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</si>
  <si>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</si>
  <si>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</si>
  <si>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</si>
  <si>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</si>
  <si>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</si>
  <si>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</si>
  <si>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</si>
  <si>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</si>
  <si>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</si>
  <si>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</si>
  <si>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</si>
  <si>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</si>
  <si>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</si>
  <si>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</si>
  <si>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</si>
  <si>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</si>
  <si>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</si>
  <si>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</si>
  <si>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</si>
  <si>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</si>
  <si>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</si>
  <si>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</si>
  <si>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</si>
  <si>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</si>
  <si>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</si>
  <si>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</si>
  <si>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</si>
  <si>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</si>
  <si>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</si>
  <si>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</si>
  <si>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</si>
  <si>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</si>
  <si>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</si>
  <si>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</si>
  <si>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</si>
  <si>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</si>
  <si>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</si>
  <si>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</si>
  <si>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</si>
  <si>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</si>
  <si>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</si>
  <si>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</si>
  <si>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</si>
  <si>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</si>
  <si>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</si>
  <si>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</si>
  <si>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</si>
  <si>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</si>
  <si>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</si>
  <si>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</si>
  <si>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</si>
  <si>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</si>
  <si>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</si>
  <si>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</si>
  <si>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</si>
  <si>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</si>
  <si>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</si>
  <si>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</si>
  <si>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</si>
  <si>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</si>
  <si>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</si>
  <si>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</si>
  <si>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</si>
  <si>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</si>
  <si>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</si>
  <si>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</si>
  <si>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</si>
  <si>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</si>
  <si>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</si>
  <si>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</si>
  <si>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</si>
  <si>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</si>
  <si>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</si>
  <si>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</si>
  <si>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</si>
  <si>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</si>
  <si>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</si>
  <si>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</si>
  <si>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</si>
  <si>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</si>
  <si>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</si>
  <si>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</si>
  <si>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</si>
  <si>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</si>
  <si>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</si>
  <si>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</si>
  <si>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</si>
  <si>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</si>
  <si>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</si>
  <si>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</si>
  <si>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</si>
  <si>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</si>
  <si>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</si>
  <si>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</si>
  <si>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</si>
  <si>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</si>
  <si>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</si>
  <si>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</si>
  <si>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</si>
  <si>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</si>
  <si>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</si>
  <si>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</si>
  <si>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</si>
  <si>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</si>
  <si>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</si>
  <si>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</si>
  <si>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</si>
  <si>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</si>
  <si>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</si>
  <si>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</si>
  <si>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</si>
  <si>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</si>
  <si>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</si>
  <si>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</si>
  <si>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</si>
  <si>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</si>
  <si>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</si>
  <si>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</si>
  <si>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</si>
  <si>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</si>
  <si>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</si>
  <si>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</si>
  <si>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</si>
  <si>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</si>
  <si>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</si>
  <si>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</si>
  <si>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</si>
  <si>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</si>
  <si>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</si>
  <si>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</si>
  <si>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</si>
  <si>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</si>
  <si>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</si>
  <si>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</si>
  <si>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</si>
  <si>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</si>
  <si>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</si>
  <si>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</si>
  <si>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</si>
  <si>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</si>
  <si>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</si>
  <si>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</si>
  <si>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</si>
  <si>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</si>
  <si>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</si>
  <si>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</si>
  <si>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</si>
  <si>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</si>
  <si>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</si>
  <si>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</si>
  <si>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</si>
  <si>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</si>
  <si>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</si>
  <si>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</si>
  <si>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</si>
  <si>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</si>
  <si>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</si>
  <si>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</si>
  <si>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</si>
  <si>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</si>
  <si>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</si>
  <si>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</si>
  <si>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</si>
  <si>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</si>
  <si>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</si>
  <si>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</si>
  <si>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</si>
  <si>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</si>
  <si>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</si>
  <si>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</si>
  <si>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</si>
  <si>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</si>
  <si>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</si>
  <si>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</si>
  <si>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</si>
  <si>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</si>
  <si>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</si>
  <si>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</si>
  <si>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</si>
  <si>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</si>
  <si>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</si>
  <si>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</si>
  <si>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</si>
  <si>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</si>
  <si>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</si>
  <si>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</si>
  <si>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</si>
  <si>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</si>
  <si>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</si>
  <si>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</si>
  <si>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</si>
  <si>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</si>
  <si>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</si>
  <si>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</si>
  <si>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</si>
  <si>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</si>
  <si>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</si>
  <si>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</si>
  <si>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</si>
  <si>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</si>
  <si>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</si>
  <si>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</si>
  <si>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</si>
  <si>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</si>
  <si>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</si>
  <si>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</si>
  <si>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</si>
  <si>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</si>
  <si>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</si>
  <si>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</si>
  <si>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</si>
  <si>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</si>
  <si>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</si>
  <si>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</si>
  <si>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</si>
  <si>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</si>
  <si>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</si>
  <si>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</si>
  <si>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</si>
  <si>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</si>
  <si>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</si>
  <si>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</si>
  <si>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</si>
  <si>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</si>
  <si>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</si>
  <si>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</si>
  <si>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</si>
  <si>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</si>
  <si>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</si>
  <si>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</si>
  <si>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</si>
  <si>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</si>
  <si>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</si>
  <si>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</si>
  <si>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</si>
  <si>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</si>
  <si>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</si>
  <si>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</si>
  <si>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</si>
  <si>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</si>
  <si>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</si>
  <si>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</si>
  <si>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</si>
  <si>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</si>
  <si>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</si>
  <si>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</si>
  <si>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</si>
  <si>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</si>
  <si>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</si>
  <si>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</si>
  <si>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</si>
  <si>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</si>
  <si>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</si>
  <si>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</si>
  <si>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</si>
  <si>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</si>
  <si>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</si>
  <si>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</si>
  <si>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</si>
  <si>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</si>
  <si>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</si>
  <si>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</si>
  <si>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</si>
  <si>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</si>
  <si>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</si>
  <si>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</si>
  <si>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</si>
  <si>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</si>
  <si>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</si>
  <si>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</si>
  <si>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</si>
  <si>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</si>
  <si>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</si>
  <si>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</si>
  <si>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</si>
  <si>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</si>
  <si>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</si>
  <si>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</si>
  <si>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</si>
  <si>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</si>
  <si>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</si>
  <si>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</si>
  <si>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</si>
  <si>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</si>
  <si>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</si>
  <si>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</si>
  <si>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</si>
  <si>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</si>
  <si>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</si>
  <si>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</si>
  <si>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</si>
  <si>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</si>
  <si>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</si>
  <si>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</si>
  <si>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</si>
  <si>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</si>
  <si>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</si>
  <si>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</si>
  <si>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</si>
  <si>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</si>
  <si>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</si>
  <si>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</si>
  <si>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</si>
  <si>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</si>
  <si>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</si>
  <si>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</si>
  <si>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</si>
  <si>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</si>
  <si>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</si>
  <si>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</si>
  <si>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</si>
  <si>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</si>
  <si>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</si>
  <si>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</si>
  <si>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</si>
  <si>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</si>
  <si>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</si>
  <si>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</si>
  <si>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</si>
  <si>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</si>
  <si>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</si>
  <si>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</si>
  <si>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</si>
  <si>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</si>
  <si>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</si>
  <si>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</si>
  <si>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</si>
  <si>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</si>
  <si>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</si>
  <si>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</si>
  <si>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</si>
  <si>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</si>
  <si>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</si>
  <si>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</si>
  <si>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</si>
  <si>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</si>
  <si>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</si>
  <si>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</si>
  <si>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</si>
  <si>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</si>
  <si>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</si>
  <si>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</si>
  <si>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</si>
  <si>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</si>
  <si>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</si>
  <si>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</si>
  <si>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</si>
  <si>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</si>
  <si>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</si>
  <si>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</si>
  <si>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</si>
  <si>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</si>
  <si>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</si>
  <si>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</si>
  <si>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</si>
  <si>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</si>
  <si>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</si>
  <si>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</si>
  <si>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</si>
  <si>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</si>
  <si>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</si>
  <si>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</si>
  <si>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</si>
  <si>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</si>
  <si>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</si>
  <si>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</si>
  <si>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</si>
  <si>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</si>
  <si>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</si>
  <si>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</si>
  <si>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</si>
  <si>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</si>
  <si>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</si>
  <si>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</si>
  <si>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</si>
  <si>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</si>
  <si>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</si>
  <si>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</si>
  <si>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</si>
  <si>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</si>
  <si>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</si>
  <si>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</si>
  <si>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</si>
  <si>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</si>
  <si>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</si>
  <si>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</si>
  <si>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</si>
  <si>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</si>
  <si>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</si>
  <si>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</si>
  <si>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</si>
  <si>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</si>
  <si>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</si>
  <si>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</si>
  <si>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</si>
  <si>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</si>
  <si>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</si>
  <si>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</si>
  <si>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</si>
  <si>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</si>
  <si>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</si>
  <si>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</si>
  <si>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</si>
  <si>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</si>
  <si>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</si>
  <si>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</si>
  <si>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</si>
  <si>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</si>
  <si>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</si>
  <si>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</si>
  <si>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</si>
  <si>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</si>
  <si>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</si>
  <si>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</si>
  <si>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</si>
  <si>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</si>
  <si>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</si>
  <si>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</si>
  <si>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</si>
  <si>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</si>
  <si>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</si>
  <si>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</si>
  <si>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</si>
  <si>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</si>
  <si>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</si>
  <si>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</si>
  <si>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</si>
  <si>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</si>
  <si>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</si>
  <si>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</si>
  <si>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</si>
  <si>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</si>
  <si>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</si>
  <si>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</si>
  <si>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</si>
  <si>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</si>
  <si>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</si>
  <si>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</si>
  <si>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</si>
  <si>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</si>
  <si>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</si>
  <si>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</si>
  <si>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</si>
  <si>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</si>
  <si>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</si>
  <si>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</si>
  <si>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</si>
  <si>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</si>
  <si>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</si>
  <si>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</si>
  <si>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</si>
  <si>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</si>
  <si>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</si>
  <si>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</si>
  <si>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</si>
  <si>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</si>
  <si>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</si>
  <si>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</si>
  <si>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</si>
  <si>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</si>
  <si>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</si>
  <si>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</si>
  <si>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</si>
  <si>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</si>
  <si>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</si>
  <si>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</si>
  <si>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</si>
  <si>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</si>
  <si>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</si>
  <si>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</si>
  <si>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</si>
  <si>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</si>
  <si>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</si>
  <si>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</si>
  <si>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</si>
  <si>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</si>
  <si>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</si>
  <si>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</si>
  <si>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</si>
  <si>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</si>
  <si>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</si>
  <si>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</si>
  <si>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</si>
  <si>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</si>
  <si>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</si>
  <si>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</si>
  <si>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</si>
  <si>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</si>
  <si>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</si>
  <si>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</si>
  <si>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</si>
  <si>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</si>
  <si>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</si>
  <si>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</si>
  <si>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</si>
  <si>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</si>
  <si>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</si>
  <si>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</si>
  <si>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</si>
  <si>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</si>
  <si>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</si>
  <si>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</si>
  <si>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</si>
  <si>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</si>
  <si>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</si>
  <si>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</si>
  <si>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</si>
  <si>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</si>
  <si>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</si>
  <si>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</si>
  <si>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</si>
  <si>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</si>
  <si>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</si>
  <si>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</si>
  <si>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</si>
  <si>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</si>
  <si>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</si>
  <si>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</si>
  <si>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</si>
  <si>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</si>
  <si>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</si>
  <si>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</si>
  <si>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</si>
  <si>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</si>
  <si>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</si>
  <si>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</si>
  <si>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</si>
  <si>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</si>
  <si>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</si>
  <si>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</si>
  <si>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</si>
  <si>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</si>
  <si>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</si>
  <si>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</si>
  <si>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</si>
  <si>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</si>
  <si>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</si>
  <si>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</si>
  <si>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</si>
  <si>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</si>
  <si>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</si>
  <si>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</si>
  <si>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</si>
  <si>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</si>
  <si>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</si>
  <si>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</si>
  <si>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</si>
  <si>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</si>
  <si>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</si>
  <si>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</si>
  <si>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</si>
  <si>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</si>
  <si>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</si>
  <si>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</si>
  <si>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</si>
  <si>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</si>
  <si>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</si>
  <si>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</si>
  <si>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</si>
  <si>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</si>
  <si>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</si>
  <si>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</si>
  <si>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</si>
  <si>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</si>
  <si>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</si>
  <si>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</si>
  <si>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</si>
  <si>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</si>
  <si>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</si>
  <si>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</si>
  <si>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</si>
  <si>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</si>
  <si>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</si>
  <si>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</si>
  <si>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</si>
  <si>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</si>
  <si>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</si>
  <si>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</si>
  <si>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</si>
  <si>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</si>
  <si>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</si>
  <si>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</si>
  <si>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</si>
  <si>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</si>
  <si>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</si>
  <si>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</si>
  <si>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</si>
  <si>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</si>
  <si>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</si>
  <si>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</si>
  <si>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</si>
  <si>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</si>
  <si>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</si>
  <si>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</si>
  <si>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</si>
  <si>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</si>
  <si>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</si>
  <si>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</si>
  <si>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</si>
  <si>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</si>
  <si>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</si>
  <si>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</si>
  <si>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</si>
  <si>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</si>
  <si>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</si>
  <si>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</si>
  <si>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</si>
  <si>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</si>
  <si>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</si>
  <si>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</si>
  <si>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</si>
  <si>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</si>
  <si>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</si>
  <si>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</si>
  <si>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</si>
  <si>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</si>
  <si>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</si>
  <si>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</si>
  <si>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</si>
  <si>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</si>
  <si>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</si>
  <si>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</si>
  <si>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</si>
  <si>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</si>
  <si>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</si>
  <si>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</si>
  <si>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</si>
  <si>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</si>
  <si>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</si>
  <si>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</si>
  <si>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</si>
  <si>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</si>
  <si>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</si>
  <si>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</si>
  <si>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</si>
  <si>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</si>
  <si>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</si>
  <si>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</si>
  <si>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</si>
  <si>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</si>
  <si>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</si>
  <si>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</si>
  <si>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</si>
  <si>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</si>
  <si>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</si>
  <si>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</si>
  <si>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</si>
  <si>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</si>
  <si>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</si>
  <si>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</si>
  <si>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</si>
  <si>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</si>
  <si>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</si>
  <si>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</si>
  <si>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</si>
  <si>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</si>
  <si>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</si>
  <si>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</si>
  <si>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</si>
  <si>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</si>
  <si>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</si>
  <si>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</si>
  <si>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</si>
  <si>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</si>
  <si>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</si>
  <si>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</si>
  <si>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</si>
  <si>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</si>
  <si>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</si>
  <si>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</si>
  <si>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</si>
  <si>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</si>
  <si>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</si>
  <si>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</si>
  <si>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</si>
  <si>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</si>
  <si>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</si>
  <si>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</si>
  <si>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</si>
  <si>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</si>
  <si>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</si>
  <si>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</si>
  <si>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</si>
  <si>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</si>
  <si>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</si>
  <si>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</si>
  <si>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</si>
  <si>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</si>
  <si>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</si>
  <si>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</si>
  <si>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</si>
  <si>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</si>
  <si>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</si>
  <si>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</si>
  <si>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</si>
  <si>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</si>
  <si>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</si>
  <si>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</si>
  <si>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</si>
  <si>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</si>
  <si>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</si>
  <si>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</si>
  <si>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</si>
  <si>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</si>
  <si>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</si>
  <si>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</si>
  <si>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</si>
  <si>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</si>
  <si>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</si>
  <si>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</si>
  <si>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</si>
  <si>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</si>
  <si>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</si>
  <si>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</si>
  <si>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</si>
  <si>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</si>
  <si>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</si>
  <si>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</si>
  <si>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</si>
  <si>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</si>
  <si>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</si>
  <si>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</si>
  <si>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</si>
  <si>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</si>
  <si>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</si>
  <si>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</si>
  <si>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</si>
  <si>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</si>
  <si>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</si>
  <si>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</si>
  <si>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</si>
  <si>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</si>
  <si>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</si>
  <si>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</si>
  <si>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</si>
  <si>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</si>
  <si>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</si>
  <si>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</si>
  <si>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</si>
  <si>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</si>
  <si>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</si>
  <si>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</si>
  <si>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</si>
  <si>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</si>
  <si>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</si>
  <si>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</si>
  <si>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</si>
  <si>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</si>
  <si>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</si>
  <si>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</si>
  <si>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</si>
  <si>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</si>
  <si>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</si>
  <si>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</si>
  <si>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</si>
  <si>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</si>
  <si>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</si>
  <si>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</si>
  <si>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</si>
  <si>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</si>
  <si>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</si>
  <si>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</si>
  <si>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</si>
  <si>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</si>
  <si>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</si>
  <si>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</si>
  <si>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</si>
  <si>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</si>
  <si>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</si>
  <si>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</si>
  <si>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</si>
  <si>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</si>
  <si>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</si>
  <si>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</si>
  <si>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</si>
  <si>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</si>
  <si>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</si>
  <si>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</si>
  <si>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</si>
  <si>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</si>
  <si>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</si>
  <si>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</si>
  <si>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</si>
  <si>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</si>
  <si>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</si>
  <si>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</si>
  <si>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</si>
  <si>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</si>
  <si>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</si>
  <si>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</si>
  <si>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</si>
  <si>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</si>
  <si>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</si>
  <si>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</si>
  <si>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</si>
  <si>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</si>
  <si>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</si>
  <si>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</si>
  <si>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</si>
  <si>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</si>
  <si>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</si>
  <si>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</si>
  <si>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</si>
  <si>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</si>
  <si>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</si>
  <si>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</si>
  <si>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</si>
  <si>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</si>
  <si>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</si>
  <si>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</si>
  <si>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</si>
  <si>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</si>
  <si>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</si>
  <si>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</si>
  <si>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</si>
  <si>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</si>
  <si>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</si>
  <si>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</si>
  <si>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</si>
  <si>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</si>
  <si>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</si>
  <si>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</si>
  <si>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</si>
  <si>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</si>
  <si>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</si>
  <si>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</si>
  <si>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</si>
  <si>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</si>
  <si>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</si>
  <si>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</si>
  <si>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</si>
  <si>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</si>
  <si>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</si>
  <si>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</si>
  <si>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</si>
  <si>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</si>
  <si>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</si>
  <si>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</si>
  <si>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</si>
  <si>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</si>
  <si>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</si>
  <si>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</si>
  <si>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</si>
  <si>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</si>
  <si>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</si>
  <si>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</si>
  <si>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</si>
  <si>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</si>
  <si>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</si>
  <si>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</si>
  <si>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</si>
  <si>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</si>
  <si>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</si>
  <si>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</si>
  <si>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</si>
  <si>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</si>
  <si>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</si>
  <si>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</si>
  <si>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</si>
  <si>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</si>
  <si>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</si>
  <si>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</si>
  <si>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</si>
  <si>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</si>
  <si>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</si>
  <si>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</si>
  <si>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</si>
  <si>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</si>
  <si>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</si>
  <si>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</si>
  <si>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</si>
  <si>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</si>
  <si>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</si>
  <si>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</si>
  <si>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</si>
  <si>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</si>
  <si>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</si>
  <si>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</si>
  <si>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</si>
  <si>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</si>
  <si>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</si>
  <si>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</si>
  <si>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</si>
  <si>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</si>
  <si>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</si>
  <si>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</si>
  <si>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</si>
  <si>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</si>
  <si>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</si>
  <si>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</si>
  <si>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</si>
  <si>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</si>
  <si>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</si>
  <si>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</si>
  <si>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</si>
  <si>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</si>
  <si>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</si>
  <si>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</si>
  <si>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</si>
  <si>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</si>
  <si>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</si>
  <si>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</si>
  <si>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</si>
  <si>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</si>
  <si>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</si>
  <si>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</si>
  <si>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</si>
  <si>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</si>
  <si>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</si>
  <si>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</si>
  <si>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</si>
  <si>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</si>
  <si>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</si>
  <si>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</si>
  <si>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</si>
  <si>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</si>
  <si>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</si>
  <si>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</si>
  <si>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</si>
  <si>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</si>
  <si>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</si>
  <si>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</si>
  <si>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</si>
  <si>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</si>
  <si>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</si>
  <si>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</si>
  <si>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</si>
  <si>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</si>
  <si>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</si>
  <si>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</si>
  <si>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</si>
  <si>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</si>
  <si>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</si>
  <si>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</si>
  <si>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</si>
  <si>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</si>
  <si>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</si>
  <si>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</si>
  <si>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</si>
  <si>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</si>
  <si>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</si>
  <si>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</si>
  <si>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</si>
  <si>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</si>
  <si>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</si>
  <si>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</si>
  <si>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</si>
  <si>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</si>
  <si>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</si>
  <si>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</si>
  <si>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</si>
  <si>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</si>
  <si>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</si>
  <si>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</si>
  <si>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</si>
  <si>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</si>
  <si>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</si>
  <si>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</si>
  <si>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</si>
  <si>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</si>
  <si>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</si>
  <si>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</si>
  <si>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</si>
  <si>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</si>
  <si>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</si>
  <si>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</si>
  <si>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</si>
  <si>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</si>
  <si>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</si>
  <si>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</si>
  <si>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</si>
  <si>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</si>
  <si>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</si>
  <si>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</si>
  <si>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</si>
  <si>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</si>
  <si>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</si>
  <si>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</si>
  <si>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</si>
  <si>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</si>
  <si>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</si>
  <si>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</si>
  <si>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</si>
  <si>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</si>
  <si>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</si>
  <si>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</si>
  <si>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</si>
  <si>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</si>
  <si>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</si>
  <si>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</si>
  <si>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</si>
  <si>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</si>
  <si>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</si>
  <si>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</si>
  <si>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</si>
  <si>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</si>
  <si>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</si>
  <si>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</si>
  <si>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</si>
  <si>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</si>
  <si>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</si>
  <si>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</si>
  <si>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</si>
  <si>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</si>
  <si>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</si>
  <si>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</si>
  <si>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</si>
  <si>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</si>
  <si>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</si>
  <si>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</si>
  <si>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</si>
  <si>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</si>
  <si>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</si>
  <si>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</si>
  <si>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</si>
  <si>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</si>
  <si>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</si>
  <si>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</si>
  <si>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</si>
  <si>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</si>
  <si>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</si>
  <si>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</si>
  <si>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</si>
  <si>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</si>
  <si>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</si>
  <si>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</si>
  <si>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</si>
  <si>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</si>
  <si>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</si>
  <si>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</si>
  <si>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</si>
  <si>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</si>
  <si>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</si>
  <si>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</si>
  <si>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</si>
  <si>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</si>
  <si>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</si>
  <si>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</si>
  <si>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</si>
  <si>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</si>
  <si>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</si>
  <si>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</si>
  <si>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</si>
  <si>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</si>
  <si>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</si>
  <si>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</si>
  <si>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</si>
  <si>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</si>
  <si>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</si>
  <si>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</si>
  <si>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</si>
  <si>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</si>
  <si>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</si>
  <si>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</si>
  <si>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</si>
  <si>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</si>
  <si>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</si>
  <si>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</si>
  <si>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</si>
  <si>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</si>
  <si>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</si>
  <si>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</si>
  <si>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</si>
  <si>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</si>
  <si>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</si>
  <si>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</si>
  <si>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</si>
  <si>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</si>
  <si>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</si>
  <si>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</si>
  <si>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</si>
  <si>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</si>
  <si>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</si>
  <si>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</si>
  <si>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</si>
  <si>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</si>
  <si>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</si>
  <si>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</si>
  <si>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</si>
  <si>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</si>
  <si>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</si>
  <si>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</si>
  <si>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</si>
  <si>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</si>
  <si>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</si>
  <si>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</si>
  <si>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</si>
  <si>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</si>
  <si>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</si>
  <si>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</si>
  <si>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</si>
  <si>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</si>
  <si>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</si>
  <si>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</si>
  <si>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</si>
  <si>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</si>
  <si>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</si>
  <si>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</si>
  <si>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</si>
  <si>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</si>
  <si>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</si>
  <si>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</si>
  <si>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</si>
  <si>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</si>
  <si>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</si>
  <si>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</si>
  <si>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</si>
  <si>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</si>
  <si>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</si>
  <si>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</si>
  <si>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</si>
  <si>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</si>
  <si>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</si>
  <si>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</si>
  <si>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</si>
  <si>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</si>
  <si>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</si>
  <si>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</si>
  <si>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</si>
  <si>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</si>
  <si>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</si>
  <si>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</si>
  <si>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</si>
  <si>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</si>
  <si>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</si>
  <si>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</si>
  <si>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</si>
  <si>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</si>
  <si>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</si>
  <si>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</si>
  <si>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</si>
  <si>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</si>
  <si>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</si>
  <si>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</si>
  <si>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</si>
  <si>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</si>
  <si>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</si>
  <si>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</si>
  <si>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</si>
  <si>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</si>
  <si>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</si>
  <si>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</si>
  <si>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</si>
  <si>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</si>
  <si>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</si>
  <si>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</si>
  <si>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</si>
  <si>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</si>
  <si>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</si>
  <si>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</si>
  <si>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</si>
  <si>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</si>
  <si>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</si>
  <si>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</si>
  <si>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</si>
  <si>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</si>
  <si>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</si>
  <si>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</si>
  <si>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</si>
  <si>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</si>
  <si>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</si>
  <si>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</si>
  <si>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</si>
  <si>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</si>
  <si>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</si>
  <si>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</si>
  <si>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</si>
  <si>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</si>
  <si>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</si>
  <si>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</si>
  <si>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</si>
  <si>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</si>
  <si>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</si>
  <si>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</si>
  <si>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</si>
  <si>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</si>
  <si>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</si>
  <si>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</si>
  <si>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</si>
  <si>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</si>
  <si>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</si>
  <si>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</si>
  <si>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</si>
  <si>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</si>
  <si>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</si>
  <si>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</si>
  <si>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</si>
  <si>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</si>
  <si>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</si>
  <si>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</si>
  <si>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</si>
  <si>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</si>
  <si>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</si>
  <si>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</si>
  <si>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</si>
  <si>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</si>
  <si>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</si>
  <si>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</si>
  <si>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</si>
  <si>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</si>
  <si>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</si>
  <si>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</si>
  <si>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</si>
  <si>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</si>
  <si>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</si>
  <si>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</si>
  <si>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</si>
  <si>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</si>
  <si>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</si>
  <si>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</si>
  <si>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</si>
  <si>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</si>
  <si>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</si>
  <si>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</si>
  <si>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</si>
  <si>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</si>
  <si>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</si>
  <si>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</si>
  <si>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</si>
  <si>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</si>
  <si>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</si>
  <si>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</si>
  <si>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</si>
  <si>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</si>
  <si>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</si>
  <si>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</si>
  <si>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</si>
  <si>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</si>
  <si>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</si>
  <si>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</si>
  <si>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</si>
  <si>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</si>
  <si>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</si>
  <si>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</si>
  <si>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</si>
  <si>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</si>
  <si>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</si>
  <si>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</si>
  <si>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</si>
  <si>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</si>
  <si>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</si>
  <si>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</si>
  <si>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</si>
  <si>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</si>
  <si>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</si>
  <si>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</si>
  <si>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</si>
  <si>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</si>
  <si>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</si>
  <si>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</si>
  <si>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</si>
  <si>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</si>
  <si>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</si>
  <si>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</si>
  <si>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</si>
  <si>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</si>
  <si>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</si>
  <si>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</si>
  <si>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</si>
  <si>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</si>
  <si>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</si>
  <si>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</si>
  <si>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</si>
  <si>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</si>
  <si>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</si>
  <si>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</si>
  <si>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</si>
  <si>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</si>
  <si>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</si>
  <si>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</si>
  <si>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</si>
  <si>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</si>
  <si>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</si>
  <si>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</si>
  <si>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</si>
  <si>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</si>
  <si>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</si>
  <si>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</si>
  <si>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</si>
  <si>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</si>
  <si>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</si>
  <si>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</si>
  <si>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</si>
  <si>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</si>
  <si>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</si>
  <si>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</si>
  <si>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</si>
  <si>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</si>
  <si>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</si>
  <si>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</si>
  <si>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</si>
  <si>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</si>
  <si>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</si>
  <si>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</si>
  <si>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</si>
  <si>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</si>
  <si>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</si>
  <si>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</si>
  <si>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</si>
  <si>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</si>
  <si>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</si>
  <si>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</si>
  <si>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</si>
  <si>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</si>
  <si>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</si>
  <si>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</si>
  <si>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</si>
  <si>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</si>
  <si>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</si>
  <si>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</si>
  <si>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</si>
  <si>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</si>
  <si>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</si>
  <si>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</si>
  <si>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</si>
  <si>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</si>
  <si>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</si>
  <si>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</si>
  <si>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</si>
  <si>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</si>
  <si>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</si>
  <si>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</si>
  <si>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</si>
  <si>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</si>
  <si>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</si>
  <si>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</si>
  <si>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</si>
  <si>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</si>
  <si>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</si>
  <si>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</si>
  <si>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</si>
  <si>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</si>
  <si>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</si>
  <si>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</si>
  <si>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</si>
  <si>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</si>
  <si>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</si>
  <si>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</si>
  <si>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</si>
  <si>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</si>
  <si>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</si>
  <si>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</si>
  <si>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</si>
  <si>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</si>
  <si>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</si>
  <si>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</si>
  <si>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</si>
  <si>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</si>
  <si>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</si>
  <si>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</si>
  <si>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</si>
  <si>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</si>
  <si>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</si>
  <si>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</si>
  <si>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</si>
  <si>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</si>
  <si>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</si>
  <si>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</si>
  <si>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</si>
  <si>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</si>
  <si>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</si>
  <si>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</si>
  <si>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</si>
  <si>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</si>
  <si>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</si>
  <si>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</si>
  <si>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</si>
  <si>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</si>
  <si>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</si>
  <si>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</si>
  <si>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</si>
  <si>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</si>
  <si>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</si>
  <si>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</si>
  <si>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</si>
  <si>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</si>
  <si>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</si>
  <si>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</si>
  <si>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</si>
  <si>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</si>
  <si>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</si>
  <si>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</si>
  <si>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</si>
  <si>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</si>
  <si>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</si>
  <si>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</si>
  <si>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</si>
  <si>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</si>
  <si>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</si>
  <si>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</si>
  <si>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</si>
  <si>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</si>
  <si>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</si>
  <si>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</si>
  <si>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</si>
  <si>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</si>
  <si>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</si>
  <si>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</si>
  <si>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</si>
  <si>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</si>
  <si>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</si>
  <si>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</si>
  <si>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</si>
  <si>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</si>
  <si>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</si>
  <si>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</si>
  <si>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</si>
  <si>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</si>
  <si>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</si>
  <si>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</si>
  <si>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</si>
  <si>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</si>
  <si>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</si>
  <si>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</si>
  <si>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</si>
  <si>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</si>
  <si>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</si>
  <si>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</si>
  <si>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</si>
  <si>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</si>
  <si>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</si>
  <si>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</si>
  <si>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</si>
  <si>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</si>
  <si>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</si>
  <si>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</si>
  <si>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</si>
  <si>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</si>
  <si>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</si>
  <si>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</si>
  <si>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</si>
  <si>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</si>
  <si>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</si>
  <si>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</si>
  <si>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</si>
  <si>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</si>
  <si>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</si>
  <si>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</si>
  <si>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</si>
  <si>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</si>
  <si>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</si>
  <si>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</si>
  <si>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</si>
  <si>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</si>
  <si>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</si>
  <si>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</si>
  <si>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</si>
  <si>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</si>
  <si>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</si>
  <si>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</si>
  <si>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</si>
  <si>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</si>
  <si>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</si>
  <si>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</si>
  <si>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</si>
  <si>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</si>
  <si>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</si>
  <si>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</si>
  <si>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</si>
  <si>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</si>
  <si>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</si>
  <si>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</si>
  <si>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</si>
  <si>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</si>
  <si>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</si>
  <si>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</si>
  <si>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</si>
  <si>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</si>
  <si>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</si>
  <si>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</si>
  <si>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</si>
  <si>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</si>
  <si>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</si>
  <si>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</si>
  <si>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</si>
  <si>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</si>
  <si>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</si>
  <si>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</si>
  <si>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</si>
  <si>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</si>
  <si>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</si>
  <si>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</si>
  <si>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</si>
  <si>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</si>
  <si>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</si>
  <si>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</si>
  <si>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</si>
  <si>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</si>
  <si>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</si>
  <si>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</si>
  <si>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</si>
  <si>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</si>
  <si>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</si>
  <si>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</si>
  <si>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</si>
  <si>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</si>
  <si>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</si>
  <si>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</si>
  <si>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</si>
  <si>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</si>
  <si>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</si>
  <si>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</si>
  <si>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</si>
  <si>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</si>
  <si>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</si>
  <si>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</si>
  <si>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</si>
  <si>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</si>
  <si>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</si>
  <si>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</si>
  <si>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</si>
  <si>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</si>
  <si>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</si>
  <si>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</si>
  <si>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</si>
  <si>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</si>
  <si>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</si>
  <si>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</si>
  <si>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</si>
  <si>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</si>
  <si>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</si>
  <si>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</si>
  <si>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</si>
  <si>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</si>
  <si>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</si>
  <si>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</si>
  <si>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</si>
  <si>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</si>
  <si>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</si>
  <si>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</si>
  <si>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</si>
  <si>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</si>
  <si>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</si>
  <si>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</si>
  <si>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</si>
  <si>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</si>
  <si>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</si>
  <si>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</si>
  <si>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</si>
  <si>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</si>
  <si>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</si>
  <si>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</si>
  <si>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</si>
  <si>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</si>
  <si>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</si>
  <si>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</si>
  <si>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</si>
  <si>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</si>
  <si>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</si>
  <si>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</si>
  <si>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</si>
  <si>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</si>
  <si>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</si>
  <si>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</si>
  <si>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</si>
  <si>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</si>
  <si>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</si>
  <si>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</si>
  <si>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</si>
  <si>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</si>
  <si>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</si>
  <si>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</si>
  <si>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</si>
  <si>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</si>
  <si>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</si>
  <si>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</si>
  <si>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</si>
  <si>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</si>
  <si>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</si>
  <si>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</si>
  <si>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</si>
  <si>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</si>
  <si>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</si>
  <si>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</si>
  <si>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</si>
  <si>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</si>
  <si>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</si>
  <si>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</si>
  <si>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</si>
  <si>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</si>
  <si>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</si>
  <si>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</si>
  <si>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</si>
  <si>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</si>
  <si>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</si>
  <si>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</si>
  <si>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</si>
  <si>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</si>
  <si>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</si>
  <si>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</si>
  <si>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</si>
  <si>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</si>
  <si>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</si>
  <si>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</si>
  <si>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</si>
  <si>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</si>
  <si>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</si>
  <si>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</si>
  <si>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</si>
  <si>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</si>
  <si>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</si>
  <si>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</si>
  <si>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</si>
  <si>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</si>
  <si>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</si>
  <si>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</si>
  <si>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</si>
  <si>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</si>
  <si>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</si>
  <si>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</si>
  <si>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</si>
  <si>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</si>
  <si>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</si>
  <si>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</si>
  <si>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</si>
  <si>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</si>
  <si>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</si>
  <si>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</si>
  <si>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</si>
  <si>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</si>
  <si>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</si>
  <si>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</si>
  <si>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</si>
  <si>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</si>
  <si>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</si>
  <si>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</si>
  <si>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</si>
  <si>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</si>
  <si>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</si>
  <si>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</si>
  <si>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</si>
  <si>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</si>
  <si>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</si>
  <si>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</si>
  <si>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</si>
  <si>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</si>
  <si>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</si>
  <si>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</si>
  <si>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</si>
  <si>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</si>
  <si>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</si>
  <si>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</si>
  <si>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</si>
  <si>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</si>
  <si>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</si>
  <si>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</si>
  <si>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</si>
  <si>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</si>
  <si>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</si>
  <si>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</si>
  <si>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</si>
  <si>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</si>
  <si>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</si>
  <si>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</si>
  <si>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</si>
  <si>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</si>
  <si>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</si>
  <si>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</si>
  <si>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</si>
  <si>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</si>
  <si>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</si>
  <si>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</si>
  <si>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</si>
  <si>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</si>
  <si>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</si>
  <si>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</si>
  <si>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</si>
  <si>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</si>
  <si>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</si>
  <si>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</si>
  <si>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</si>
  <si>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</si>
  <si>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</si>
  <si>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</si>
  <si>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</si>
  <si>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</si>
  <si>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</si>
  <si>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</si>
  <si>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</si>
  <si>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</si>
  <si>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</si>
  <si>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</si>
  <si>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</si>
  <si>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</si>
  <si>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</si>
  <si>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</si>
  <si>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</si>
  <si>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</si>
  <si>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</si>
  <si>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</si>
  <si>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</si>
  <si>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</si>
  <si>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</si>
  <si>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</si>
  <si>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</si>
  <si>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</si>
  <si>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</si>
  <si>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</si>
  <si>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</si>
  <si>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</si>
  <si>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</si>
  <si>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</si>
  <si>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</si>
  <si>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</si>
  <si>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</si>
  <si>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</si>
  <si>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</si>
  <si>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</si>
  <si>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</si>
  <si>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</si>
  <si>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</si>
  <si>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</si>
  <si>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</si>
  <si>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</si>
  <si>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</si>
  <si>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</si>
  <si>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</si>
  <si>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</si>
  <si>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</si>
  <si>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</si>
  <si>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</si>
  <si>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</si>
  <si>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</si>
  <si>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</si>
  <si>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</si>
  <si>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</si>
  <si>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</si>
  <si>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</si>
  <si>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</si>
  <si>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</si>
  <si>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</si>
  <si>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</si>
  <si>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</si>
  <si>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</si>
  <si>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</si>
  <si>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</si>
  <si>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</si>
  <si>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</si>
  <si>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</si>
  <si>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</si>
  <si>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</si>
  <si>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</si>
  <si>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</si>
  <si>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</si>
  <si>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</si>
  <si>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</si>
  <si>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</si>
  <si>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</si>
  <si>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</si>
  <si>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</si>
  <si>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</si>
  <si>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</si>
  <si>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</si>
  <si>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</si>
  <si>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</si>
  <si>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</si>
  <si>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</si>
  <si>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</si>
  <si>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</si>
  <si>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</si>
  <si>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</si>
  <si>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</si>
  <si>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</si>
  <si>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</si>
  <si>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</si>
  <si>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</si>
  <si>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</si>
  <si>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</si>
  <si>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</si>
  <si>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</si>
  <si>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</si>
  <si>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</si>
  <si>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</si>
  <si>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</si>
  <si>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</si>
  <si>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</si>
  <si>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</si>
  <si>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</si>
  <si>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</si>
  <si>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</si>
  <si>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</si>
  <si>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</si>
  <si>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</si>
  <si>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</si>
  <si>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</si>
  <si>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</si>
  <si>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</si>
  <si>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</si>
  <si>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</si>
  <si>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</si>
  <si>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</si>
  <si>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</si>
  <si>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</si>
  <si>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</si>
  <si>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</si>
  <si>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</si>
  <si>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</si>
  <si>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</si>
  <si>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</si>
  <si>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</si>
  <si>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</si>
  <si>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</si>
  <si>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</si>
  <si>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</si>
  <si>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</si>
  <si>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</si>
  <si>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</si>
  <si>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</si>
  <si>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</si>
  <si>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</si>
  <si>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</si>
  <si>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</si>
  <si>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</si>
  <si>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</si>
  <si>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</si>
  <si>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</si>
  <si>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</si>
  <si>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</si>
  <si>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</si>
  <si>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</si>
  <si>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</si>
  <si>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</si>
  <si>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</si>
  <si>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</si>
  <si>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</si>
  <si>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</si>
  <si>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</si>
  <si>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</si>
  <si>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</si>
  <si>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</si>
  <si>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</si>
  <si>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</si>
  <si>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</si>
  <si>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</si>
  <si>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</si>
  <si>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</si>
  <si>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</si>
  <si>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</si>
  <si>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</si>
  <si>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</si>
  <si>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</si>
  <si>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</si>
  <si>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</si>
  <si>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</si>
  <si>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</si>
  <si>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</si>
  <si>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</si>
  <si>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</si>
  <si>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</si>
  <si>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</si>
  <si>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</si>
  <si>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</si>
  <si>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</si>
  <si>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</si>
  <si>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</si>
  <si>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</si>
  <si>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</si>
  <si>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</si>
  <si>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</si>
  <si>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</si>
  <si>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</si>
  <si>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</si>
  <si>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</si>
  <si>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</si>
  <si>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</si>
  <si>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</si>
  <si>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</si>
  <si>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</si>
  <si>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</si>
  <si>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</si>
  <si>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</si>
  <si>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</si>
  <si>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</si>
  <si>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</si>
  <si>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</si>
  <si>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</si>
  <si>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</si>
  <si>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</si>
  <si>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</si>
  <si>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</si>
  <si>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</si>
  <si>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</si>
  <si>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</si>
  <si>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</si>
  <si>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</si>
  <si>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</si>
  <si>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</si>
  <si>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</si>
  <si>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</si>
  <si>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</si>
  <si>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</si>
  <si>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</si>
  <si>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</si>
  <si>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</si>
  <si>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</si>
  <si>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</si>
  <si>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</si>
  <si>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</si>
  <si>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</si>
  <si>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</si>
  <si>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</si>
  <si>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</si>
  <si>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</si>
  <si>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</si>
  <si>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</si>
  <si>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</si>
  <si>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</si>
  <si>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</si>
  <si>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</si>
  <si>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</si>
  <si>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</si>
  <si>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</si>
  <si>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</si>
  <si>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</si>
  <si>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</si>
  <si>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</si>
  <si>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</si>
  <si>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</si>
  <si>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</si>
  <si>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</si>
  <si>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</si>
  <si>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</si>
  <si>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</si>
  <si>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</si>
  <si>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</si>
  <si>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</si>
  <si>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</si>
  <si>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</si>
  <si>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</si>
  <si>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</si>
  <si>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</si>
  <si>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</si>
  <si>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</si>
  <si>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</si>
  <si>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</si>
  <si>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</si>
  <si>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</si>
  <si>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</si>
  <si>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</si>
  <si>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</si>
  <si>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</si>
  <si>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</si>
  <si>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</si>
  <si>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</si>
  <si>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</si>
  <si>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</si>
  <si>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</si>
  <si>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</si>
  <si>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</si>
  <si>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</si>
  <si>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</si>
  <si>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</si>
  <si>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</si>
  <si>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</si>
  <si>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</si>
  <si>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</si>
  <si>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</si>
  <si>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</si>
  <si>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</si>
  <si>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</si>
  <si>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</si>
  <si>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</si>
  <si>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</si>
  <si>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</si>
  <si>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</si>
  <si>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</si>
  <si>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</si>
  <si>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</si>
  <si>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</si>
  <si>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</si>
  <si>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</si>
  <si>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</si>
  <si>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</si>
  <si>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</si>
  <si>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</si>
  <si>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</si>
  <si>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</si>
  <si>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</si>
  <si>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</si>
  <si>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</si>
  <si>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</si>
  <si>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</si>
  <si>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</si>
  <si>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</si>
  <si>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</si>
  <si>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</si>
  <si>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</si>
  <si>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</si>
  <si>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</si>
  <si>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</si>
  <si>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</si>
  <si>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</si>
  <si>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</si>
  <si>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</si>
  <si>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</si>
  <si>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</si>
  <si>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</si>
  <si>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</si>
  <si>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</si>
  <si>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</si>
  <si>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</si>
  <si>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</si>
  <si>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</si>
  <si>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</si>
  <si>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</si>
  <si>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</si>
  <si>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</si>
  <si>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</si>
  <si>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</si>
  <si>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</si>
  <si>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</si>
  <si>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</si>
  <si>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</si>
  <si>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</si>
  <si>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</si>
  <si>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</si>
  <si>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</si>
  <si>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</si>
  <si>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</si>
  <si>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</si>
  <si>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</si>
  <si>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</si>
  <si>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</si>
  <si>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</si>
  <si>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</si>
  <si>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</si>
  <si>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</si>
  <si>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</si>
  <si>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</si>
  <si>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</si>
  <si>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</si>
  <si>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</si>
  <si>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</si>
  <si>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</si>
  <si>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</si>
  <si>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</si>
  <si>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</si>
  <si>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</si>
  <si>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</si>
  <si>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</si>
  <si>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</si>
  <si>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</si>
  <si>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</si>
  <si>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</si>
  <si>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</si>
  <si>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</si>
  <si>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</si>
  <si>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</si>
  <si>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</si>
  <si>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</si>
  <si>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</si>
  <si>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</si>
  <si>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</si>
  <si>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</si>
  <si>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</si>
  <si>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</si>
  <si>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</si>
  <si>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</si>
  <si>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</si>
  <si>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</si>
  <si>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</si>
  <si>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</si>
  <si>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</si>
  <si>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</si>
  <si>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</si>
  <si>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</si>
  <si>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</si>
  <si>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</si>
  <si>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</si>
  <si>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</si>
  <si>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</si>
  <si>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</si>
  <si>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</si>
  <si>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</si>
  <si>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</si>
  <si>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</si>
  <si>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</si>
  <si>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</si>
  <si>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</si>
  <si>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</si>
  <si>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</si>
  <si>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</si>
  <si>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</si>
  <si>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</si>
  <si>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</si>
  <si>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</si>
  <si>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</si>
  <si>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</si>
  <si>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</si>
  <si>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</si>
  <si>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</si>
  <si>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</si>
  <si>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</si>
  <si>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</si>
  <si>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</si>
  <si>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</si>
  <si>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</si>
  <si>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</si>
  <si>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</si>
  <si>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</si>
  <si>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</si>
  <si>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</si>
  <si>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</si>
  <si>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</si>
  <si>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</si>
  <si>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</si>
  <si>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</si>
  <si>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</si>
  <si>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</si>
  <si>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</si>
  <si>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</si>
  <si>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</si>
  <si>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</si>
  <si>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</si>
  <si>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</si>
  <si>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</si>
  <si>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</si>
  <si>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</si>
  <si>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</si>
  <si>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</si>
  <si>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</si>
  <si>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</si>
  <si>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</si>
  <si>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</si>
  <si>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</si>
  <si>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</si>
  <si>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</si>
  <si>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</si>
  <si>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</si>
  <si>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</si>
  <si>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</si>
  <si>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</si>
  <si>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</si>
  <si>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</si>
  <si>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</si>
  <si>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</si>
  <si>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</si>
  <si>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</si>
  <si>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</si>
  <si>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</si>
  <si>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</si>
  <si>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</si>
  <si>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</si>
  <si>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</si>
  <si>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</si>
  <si>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</si>
  <si>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</si>
  <si>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</si>
  <si>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</si>
  <si>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</si>
  <si>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</si>
  <si>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</si>
  <si>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</si>
  <si>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</si>
  <si>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</si>
  <si>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</si>
  <si>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</si>
  <si>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</si>
  <si>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</si>
  <si>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</si>
  <si>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</si>
  <si>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</si>
  <si>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</si>
  <si>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</si>
  <si>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</si>
  <si>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</si>
  <si>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</si>
  <si>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</si>
  <si>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</si>
  <si>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</si>
  <si>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</si>
  <si>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</si>
  <si>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</si>
  <si>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</si>
  <si>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</si>
  <si>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</si>
  <si>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</si>
  <si>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</si>
  <si>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</si>
  <si>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</si>
  <si>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</si>
  <si>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</si>
  <si>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</si>
  <si>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</si>
  <si>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</si>
  <si>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</si>
  <si>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</si>
  <si>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</si>
  <si>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</si>
  <si>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</si>
  <si>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</si>
  <si>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</si>
  <si>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</si>
  <si>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</si>
  <si>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</si>
  <si>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</si>
  <si>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</si>
  <si>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</si>
  <si>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</si>
  <si>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</si>
  <si>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</si>
  <si>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</si>
  <si>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</si>
  <si>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</si>
  <si>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</si>
  <si>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</si>
  <si>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</si>
  <si>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</si>
  <si>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</si>
  <si>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</si>
  <si>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</si>
  <si>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</si>
  <si>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</si>
  <si>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</si>
  <si>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</si>
  <si>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</si>
  <si>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</si>
  <si>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</si>
  <si>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</si>
  <si>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</si>
  <si>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</si>
  <si>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</si>
  <si>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</si>
  <si>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</si>
  <si>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</si>
  <si>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</si>
  <si>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</si>
  <si>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</si>
  <si>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</si>
  <si>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</si>
  <si>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</si>
  <si>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</si>
  <si>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</si>
  <si>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</si>
  <si>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</si>
  <si>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</si>
  <si>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</si>
  <si>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</si>
  <si>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</si>
  <si>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</si>
  <si>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</si>
  <si>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</si>
  <si>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</si>
  <si>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</si>
  <si>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</si>
  <si>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</si>
  <si>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</si>
  <si>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</si>
  <si>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</si>
  <si>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</si>
  <si>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</si>
  <si>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</si>
  <si>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</si>
  <si>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</si>
  <si>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</si>
  <si>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</si>
  <si>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</si>
  <si>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</si>
  <si>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</si>
  <si>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</si>
  <si>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</si>
  <si>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</si>
  <si>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</si>
  <si>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</si>
  <si>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</si>
  <si>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</si>
  <si>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</si>
  <si>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</si>
  <si>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</si>
  <si>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</si>
  <si>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</si>
  <si>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</si>
  <si>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</si>
  <si>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</si>
  <si>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</si>
  <si>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</si>
  <si>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</si>
  <si>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</si>
  <si>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</si>
  <si>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</si>
  <si>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</si>
  <si>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</si>
  <si>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</si>
  <si>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</si>
  <si>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</si>
  <si>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</si>
  <si>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</si>
  <si>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</si>
  <si>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</si>
  <si>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</si>
  <si>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</si>
  <si>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</si>
  <si>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</si>
  <si>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</si>
  <si>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</si>
  <si>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</si>
  <si>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</si>
  <si>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</si>
  <si>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</si>
  <si>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</si>
  <si>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</si>
  <si>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</si>
  <si>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</si>
  <si>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</si>
  <si>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</si>
  <si>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</si>
  <si>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</si>
  <si>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</si>
  <si>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</si>
  <si>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</si>
  <si>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</si>
  <si>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</si>
  <si>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</si>
  <si>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</si>
  <si>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</si>
  <si>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</si>
  <si>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</si>
  <si>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</si>
  <si>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</si>
  <si>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</si>
  <si>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</si>
  <si>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</si>
  <si>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</si>
  <si>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</si>
  <si>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</si>
  <si>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</si>
  <si>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</si>
  <si>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</si>
  <si>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</si>
  <si>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</si>
  <si>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</si>
  <si>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</si>
  <si>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</si>
  <si>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</si>
  <si>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</si>
  <si>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</si>
  <si>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</si>
  <si>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</si>
  <si>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</si>
  <si>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</si>
  <si>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</si>
  <si>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</si>
  <si>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</si>
  <si>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</si>
  <si>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</si>
  <si>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</si>
  <si>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</si>
  <si>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</si>
  <si>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</si>
  <si>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</si>
  <si>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</si>
  <si>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</si>
  <si>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</si>
  <si>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</si>
  <si>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</si>
  <si>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</si>
  <si>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</si>
  <si>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</si>
  <si>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</si>
  <si>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</si>
  <si>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</si>
  <si>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</si>
  <si>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</si>
  <si>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</si>
  <si>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</si>
  <si>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</si>
  <si>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</si>
  <si>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</si>
  <si>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</si>
  <si>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</si>
  <si>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</si>
  <si>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</si>
  <si>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</si>
  <si>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</si>
  <si>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</si>
  <si>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</si>
  <si>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</si>
  <si>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</si>
  <si>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</si>
  <si>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</si>
  <si>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</si>
  <si>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</si>
  <si>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</si>
  <si>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</si>
  <si>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</si>
  <si>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</si>
  <si>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</si>
  <si>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</si>
  <si>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</si>
  <si>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</si>
  <si>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</si>
  <si>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</si>
  <si>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</si>
  <si>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</si>
  <si>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</si>
  <si>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</si>
  <si>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</si>
  <si>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</si>
  <si>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</si>
  <si>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</si>
  <si>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</si>
  <si>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</si>
  <si>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</si>
  <si>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</si>
  <si>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</si>
  <si>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</si>
  <si>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</si>
  <si>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</si>
  <si>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</si>
  <si>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</si>
  <si>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</si>
  <si>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</si>
  <si>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</si>
  <si>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</si>
  <si>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</si>
  <si>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</si>
  <si>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</si>
  <si>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</si>
  <si>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</si>
  <si>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</si>
  <si>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</si>
  <si>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</si>
  <si>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</si>
  <si>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</si>
  <si>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</si>
  <si>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</si>
  <si>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</si>
  <si>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</si>
  <si>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</si>
  <si>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</si>
  <si>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</si>
  <si>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</si>
  <si>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</si>
  <si>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</si>
  <si>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</si>
  <si>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</si>
  <si>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</si>
  <si>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</si>
  <si>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</si>
  <si>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</si>
  <si>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</si>
  <si>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</si>
  <si>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</si>
  <si>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</si>
  <si>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</si>
  <si>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</si>
  <si>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</si>
  <si>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</si>
  <si>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</si>
  <si>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</si>
  <si>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</si>
  <si>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</si>
  <si>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</si>
  <si>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</si>
  <si>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</si>
  <si>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</si>
  <si>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</si>
  <si>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</si>
  <si>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</si>
  <si>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</si>
  <si>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</si>
  <si>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</si>
  <si>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</si>
  <si>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</si>
  <si>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</si>
  <si>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</si>
  <si>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</si>
  <si>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</si>
  <si>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</si>
  <si>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</si>
  <si>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</si>
  <si>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</si>
  <si>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</si>
  <si>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</si>
  <si>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</si>
  <si>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</si>
  <si>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</si>
  <si>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</si>
  <si>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</si>
  <si>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</si>
  <si>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</si>
  <si>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</si>
  <si>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</si>
  <si>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</si>
  <si>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</si>
  <si>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</si>
  <si>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</si>
  <si>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</si>
  <si>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</si>
  <si>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</si>
  <si>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</si>
  <si>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</si>
  <si>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</si>
  <si>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</si>
  <si>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</si>
  <si>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</si>
  <si>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</si>
  <si>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</si>
  <si>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</si>
  <si>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</si>
  <si>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</si>
  <si>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</si>
  <si>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</si>
  <si>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</si>
  <si>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</si>
  <si>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</si>
  <si>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</si>
  <si>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</si>
  <si>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</si>
  <si>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</si>
  <si>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</si>
  <si>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</si>
  <si>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</si>
  <si>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</si>
  <si>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</si>
  <si>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</si>
  <si>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</si>
  <si>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</si>
  <si>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</si>
  <si>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</si>
  <si>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</si>
  <si>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</si>
  <si>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</si>
  <si>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</si>
  <si>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</si>
  <si>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</si>
  <si>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</si>
  <si>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</si>
  <si>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</si>
  <si>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</si>
  <si>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</si>
  <si>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</si>
  <si>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</si>
  <si>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</si>
  <si>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</si>
  <si>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</si>
  <si>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</si>
  <si>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</si>
  <si>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</si>
  <si>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</si>
  <si>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</si>
  <si>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</si>
  <si>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</si>
  <si>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</si>
  <si>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</si>
  <si>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</si>
  <si>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</si>
  <si>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</si>
  <si>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</si>
  <si>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</si>
  <si>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</si>
  <si>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</si>
  <si>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</si>
  <si>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</si>
  <si>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</si>
  <si>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</si>
  <si>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</si>
  <si>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</si>
  <si>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</si>
  <si>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</si>
  <si>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</si>
  <si>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</si>
  <si>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</si>
  <si>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</si>
  <si>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</si>
  <si>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</si>
  <si>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</si>
  <si>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</si>
  <si>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</si>
  <si>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</si>
  <si>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</si>
  <si>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</si>
  <si>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</si>
  <si>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</si>
  <si>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</si>
  <si>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</si>
  <si>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</si>
  <si>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</si>
  <si>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</si>
  <si>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</si>
  <si>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</si>
  <si>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</si>
  <si>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</si>
  <si>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</si>
  <si>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</si>
  <si>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</si>
  <si>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</si>
  <si>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</si>
  <si>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</si>
  <si>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</si>
  <si>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</si>
  <si>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</si>
  <si>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</si>
  <si>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</si>
  <si>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</si>
  <si>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</si>
  <si>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</si>
  <si>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</si>
  <si>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</si>
  <si>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</si>
  <si>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</si>
  <si>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</si>
  <si>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</si>
  <si>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</si>
  <si>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</si>
  <si>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</si>
  <si>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</si>
  <si>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</si>
  <si>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</si>
  <si>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</si>
  <si>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</si>
  <si>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</si>
  <si>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</si>
  <si>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</si>
  <si>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</si>
  <si>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</si>
  <si>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</si>
  <si>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</si>
  <si>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</si>
  <si>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</si>
  <si>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</si>
  <si>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</si>
  <si>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</si>
  <si>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</si>
  <si>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</si>
  <si>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</si>
  <si>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</si>
  <si>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</si>
  <si>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</si>
  <si>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</si>
  <si>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</si>
  <si>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</si>
  <si>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</si>
  <si>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</si>
  <si>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</si>
  <si>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</si>
  <si>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</si>
  <si>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</si>
  <si>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</si>
  <si>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</si>
  <si>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</si>
  <si>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</si>
  <si>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</si>
  <si>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</si>
  <si>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</si>
  <si>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</si>
  <si>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</si>
  <si>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</si>
  <si>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</si>
  <si>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</si>
  <si>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</si>
  <si>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</si>
  <si>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</si>
  <si>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</si>
  <si>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</si>
  <si>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</si>
  <si>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</si>
  <si>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</si>
  <si>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</si>
  <si>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</si>
  <si>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</si>
  <si>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</si>
  <si>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</si>
  <si>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</si>
  <si>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</si>
  <si>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</si>
  <si>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</si>
  <si>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</si>
  <si>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</si>
  <si>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</si>
  <si>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</si>
  <si>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</si>
  <si>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</si>
  <si>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</si>
  <si>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</si>
  <si>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</si>
  <si>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</si>
  <si>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</si>
  <si>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</si>
  <si>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</si>
  <si>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</si>
  <si>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</si>
  <si>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</si>
  <si>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</si>
  <si>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</si>
  <si>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</si>
  <si>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</si>
  <si>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</si>
  <si>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</si>
  <si>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</si>
  <si>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</si>
  <si>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</si>
  <si>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</si>
  <si>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</si>
  <si>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</si>
  <si>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</si>
  <si>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</si>
  <si>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</si>
  <si>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</si>
  <si>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</si>
  <si>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</si>
  <si>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</si>
  <si>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</si>
  <si>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</si>
  <si>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</si>
  <si>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</si>
  <si>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</si>
  <si>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</si>
  <si>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</si>
  <si>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</si>
  <si>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</si>
  <si>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</si>
  <si>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</si>
  <si>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</si>
  <si>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</si>
  <si>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</si>
  <si>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</si>
  <si>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</si>
  <si>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</si>
  <si>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</si>
  <si>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</si>
  <si>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</si>
  <si>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</si>
  <si>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</si>
  <si>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</si>
  <si>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</si>
  <si>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</si>
  <si>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</si>
  <si>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</si>
  <si>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</si>
  <si>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</si>
  <si>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</si>
  <si>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</si>
  <si>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</si>
  <si>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</si>
  <si>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</si>
  <si>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</si>
  <si>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</si>
  <si>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</si>
  <si>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</si>
  <si>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</si>
  <si>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</si>
  <si>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</si>
  <si>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</si>
  <si>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</si>
  <si>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</si>
  <si>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</si>
  <si>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</si>
  <si>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</si>
  <si>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</si>
  <si>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</si>
  <si>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</si>
  <si>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</si>
  <si>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</si>
  <si>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</si>
  <si>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</si>
  <si>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</si>
  <si>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</si>
  <si>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</si>
  <si>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</si>
  <si>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</si>
  <si>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</si>
  <si>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</si>
  <si>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</si>
  <si>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</si>
  <si>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</si>
  <si>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</si>
  <si>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</si>
  <si>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</si>
  <si>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</si>
  <si>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</si>
  <si>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</si>
  <si>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</si>
  <si>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</si>
  <si>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</si>
  <si>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</si>
  <si>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</si>
  <si>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</si>
  <si>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</si>
  <si>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</si>
  <si>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</si>
  <si>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</si>
  <si>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</si>
  <si>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</si>
  <si>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</si>
  <si>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</si>
  <si>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</si>
  <si>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</si>
  <si>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</si>
  <si>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</si>
  <si>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</si>
  <si>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</si>
  <si>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</si>
  <si>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</si>
  <si>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</si>
  <si>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</si>
  <si>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</si>
  <si>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</si>
  <si>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</si>
  <si>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</si>
  <si>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</si>
  <si>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</si>
  <si>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</si>
  <si>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</si>
  <si>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</si>
  <si>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</si>
  <si>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</si>
  <si>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</si>
  <si>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</si>
  <si>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</si>
  <si>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</si>
  <si>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</si>
  <si>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</si>
  <si>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</si>
  <si>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</si>
  <si>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</si>
  <si>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</si>
  <si>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</si>
  <si>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</si>
  <si>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</si>
  <si>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</si>
  <si>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</si>
  <si>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</si>
  <si>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</si>
  <si>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</si>
  <si>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</si>
  <si>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</si>
  <si>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</si>
  <si>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</si>
  <si>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</si>
  <si>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</si>
  <si>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</si>
  <si>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</si>
  <si>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</si>
  <si>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</si>
  <si>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</si>
  <si>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</si>
  <si>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</si>
  <si>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</si>
  <si>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</si>
  <si>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</si>
  <si>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</si>
  <si>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</si>
  <si>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</si>
  <si>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</si>
  <si>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</si>
  <si>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</si>
  <si>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</si>
  <si>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</si>
  <si>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</si>
  <si>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</si>
  <si>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</si>
  <si>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</si>
  <si>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</si>
  <si>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</si>
  <si>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</si>
  <si>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</si>
  <si>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</si>
  <si>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</si>
  <si>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</si>
  <si>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</si>
  <si>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</si>
  <si>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</si>
  <si>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</si>
  <si>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</si>
  <si>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</si>
  <si>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</si>
  <si>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</si>
  <si>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</si>
  <si>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</si>
  <si>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</si>
  <si>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</si>
  <si>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</si>
  <si>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</si>
  <si>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</si>
  <si>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</si>
  <si>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</si>
  <si>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</si>
  <si>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</si>
  <si>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</si>
  <si>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</si>
  <si>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</si>
  <si>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</si>
  <si>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</si>
  <si>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</si>
  <si>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</si>
  <si>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</si>
  <si>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</si>
  <si>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</si>
  <si>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</si>
  <si>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</si>
  <si>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</si>
  <si>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</si>
  <si>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</si>
  <si>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</si>
  <si>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</si>
  <si>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</si>
  <si>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</si>
  <si>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</si>
  <si>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</si>
  <si>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</si>
  <si>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</si>
  <si>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</si>
  <si>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</si>
  <si>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</si>
  <si>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</si>
  <si>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</si>
  <si>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</si>
  <si>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</si>
  <si>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</si>
  <si>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</si>
  <si>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</si>
  <si>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</si>
  <si>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</si>
  <si>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</si>
  <si>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</si>
  <si>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</si>
  <si>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</si>
  <si>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</si>
  <si>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</si>
  <si>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</si>
  <si>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</si>
  <si>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</si>
  <si>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</si>
  <si>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</si>
  <si>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</si>
  <si>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</si>
  <si>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</si>
  <si>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</si>
  <si>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</si>
  <si>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</si>
  <si>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</si>
  <si>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</si>
  <si>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</si>
  <si>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</si>
  <si>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</si>
  <si>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</si>
  <si>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</si>
  <si>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</si>
  <si>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</si>
  <si>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</si>
  <si>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</si>
  <si>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</si>
  <si>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</si>
  <si>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</si>
  <si>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</si>
  <si>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</si>
  <si>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</si>
  <si>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</si>
  <si>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</si>
  <si>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</si>
  <si>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</si>
  <si>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</si>
  <si>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</si>
  <si>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</si>
  <si>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</si>
  <si>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</si>
  <si>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</si>
  <si>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</si>
  <si>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</si>
  <si>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</si>
  <si>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</si>
  <si>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</si>
  <si>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</si>
  <si>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</si>
  <si>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</si>
  <si>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</si>
  <si>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</si>
  <si>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</si>
  <si>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</si>
  <si>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</si>
  <si>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</si>
  <si>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</si>
  <si>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</si>
  <si>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</si>
  <si>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</si>
  <si>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</si>
  <si>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</si>
  <si>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</si>
  <si>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</si>
  <si>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</si>
  <si>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</si>
  <si>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</si>
  <si>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</si>
  <si>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</si>
  <si>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</si>
  <si>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</si>
  <si>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</si>
  <si>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</si>
  <si>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</si>
  <si>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</si>
  <si>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</si>
  <si>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</si>
  <si>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</si>
  <si>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</si>
  <si>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</si>
  <si>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</si>
  <si>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</si>
  <si>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</si>
  <si>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</si>
  <si>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</si>
  <si>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</si>
  <si>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</si>
  <si>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</si>
  <si>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</si>
  <si>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</si>
  <si>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</si>
  <si>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</si>
  <si>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</si>
  <si>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</si>
  <si>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</si>
  <si>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</si>
  <si>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</si>
  <si>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</si>
  <si>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</si>
  <si>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</si>
  <si>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</si>
  <si>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</si>
  <si>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</si>
  <si>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</si>
  <si>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</si>
  <si>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</si>
  <si>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</si>
  <si>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</si>
  <si>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</si>
  <si>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</si>
  <si>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</si>
  <si>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</si>
  <si>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</si>
  <si>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</si>
  <si>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</si>
  <si>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</si>
  <si>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</si>
  <si>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</si>
  <si>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</si>
  <si>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</si>
  <si>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</si>
  <si>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</si>
  <si>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</si>
  <si>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</si>
  <si>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</si>
  <si>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</si>
  <si>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</si>
  <si>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</si>
  <si>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</si>
  <si>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</si>
  <si>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</si>
  <si>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</si>
  <si>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</si>
  <si>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</si>
  <si>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</si>
  <si>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</si>
  <si>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</si>
  <si>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</si>
  <si>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</si>
  <si>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</si>
  <si>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</si>
  <si>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</si>
  <si>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</si>
  <si>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</si>
  <si>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</si>
  <si>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</si>
  <si>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</si>
  <si>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</si>
  <si>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</si>
  <si>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</si>
  <si>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</si>
  <si>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</si>
  <si>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</si>
  <si>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</si>
  <si>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</si>
  <si>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</si>
  <si>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</si>
  <si>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</si>
  <si>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</si>
  <si>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</si>
  <si>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</si>
  <si>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</si>
  <si>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</si>
  <si>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</si>
  <si>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</si>
  <si>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</si>
  <si>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</si>
  <si>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</si>
  <si>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</si>
  <si>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</si>
  <si>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</si>
  <si>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</si>
  <si>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</si>
  <si>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</si>
  <si>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</si>
  <si>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</si>
  <si>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</si>
  <si>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</si>
  <si>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</si>
  <si>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</si>
  <si>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</si>
  <si>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</si>
  <si>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</si>
  <si>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</si>
  <si>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</si>
  <si>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</si>
  <si>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</si>
  <si>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</si>
  <si>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</si>
  <si>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</si>
  <si>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</si>
  <si>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</si>
  <si>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</si>
  <si>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</si>
  <si>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</si>
  <si>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</si>
  <si>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</si>
  <si>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</si>
  <si>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</si>
  <si>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</si>
  <si>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</si>
  <si>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</si>
  <si>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</si>
  <si>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</si>
  <si>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</si>
  <si>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</si>
  <si>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</si>
  <si>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</si>
  <si>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</si>
  <si>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</si>
  <si>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</si>
  <si>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</si>
  <si>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</si>
  <si>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</si>
  <si>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</si>
  <si>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</si>
  <si>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</si>
  <si>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</si>
  <si>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</si>
  <si>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</si>
  <si>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</si>
  <si>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</si>
  <si>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</si>
  <si>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</si>
  <si>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</si>
  <si>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</si>
  <si>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</si>
  <si>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</si>
  <si>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</si>
  <si>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</si>
  <si>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</si>
  <si>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</si>
  <si>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</si>
  <si>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</si>
  <si>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</si>
  <si>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</si>
  <si>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</si>
  <si>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</si>
  <si>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</si>
  <si>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</si>
  <si>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</si>
  <si>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</si>
  <si>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</si>
  <si>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</si>
  <si>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</si>
  <si>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</si>
  <si>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</si>
  <si>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</si>
  <si>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</si>
  <si>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</si>
  <si>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</si>
  <si>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</si>
  <si>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</si>
  <si>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</si>
  <si>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</si>
  <si>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</si>
  <si>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</si>
  <si>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</si>
  <si>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</si>
  <si>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</si>
  <si>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</si>
  <si>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</si>
  <si>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</si>
  <si>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</si>
  <si>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</si>
  <si>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</si>
  <si>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</si>
  <si>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</si>
  <si>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</si>
  <si>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</si>
  <si>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</si>
  <si>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</si>
  <si>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</si>
  <si>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</si>
  <si>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</si>
  <si>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</si>
  <si>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</si>
  <si>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</si>
  <si>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</si>
  <si>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</si>
  <si>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</si>
  <si>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</si>
  <si>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</si>
  <si>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</si>
  <si>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</si>
  <si>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</si>
  <si>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</si>
  <si>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</si>
  <si>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</si>
  <si>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</si>
  <si>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</si>
  <si>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</si>
  <si>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</si>
  <si>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</si>
  <si>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</si>
  <si>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</si>
  <si>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</si>
  <si>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</si>
  <si>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</si>
  <si>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</si>
  <si>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</si>
  <si>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</si>
  <si>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</si>
  <si>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</si>
  <si>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</si>
  <si>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</si>
  <si>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</si>
  <si>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</si>
  <si>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</si>
  <si>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</si>
  <si>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</si>
  <si>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</si>
  <si>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</si>
  <si>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</si>
  <si>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</si>
  <si>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</si>
  <si>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</si>
  <si>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</si>
  <si>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</si>
  <si>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</si>
  <si>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</si>
  <si>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</si>
  <si>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</si>
  <si>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</si>
  <si>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</si>
  <si>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</si>
  <si>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</si>
  <si>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</si>
  <si>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</si>
  <si>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</si>
  <si>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</si>
  <si>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</si>
  <si>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</si>
  <si>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</si>
  <si>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</si>
  <si>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</si>
  <si>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</si>
  <si>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</si>
  <si>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</si>
  <si>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</si>
  <si>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</si>
  <si>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</si>
  <si>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</si>
  <si>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</si>
  <si>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</si>
  <si>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</si>
  <si>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</si>
  <si>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</si>
  <si>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</si>
  <si>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</si>
  <si>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</si>
  <si>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</si>
  <si>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</si>
  <si>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</si>
  <si>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</si>
  <si>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</si>
  <si>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</si>
  <si>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</si>
  <si>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</si>
  <si>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</si>
  <si>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</si>
  <si>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</si>
  <si>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</si>
  <si>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</si>
  <si>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</si>
  <si>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</si>
  <si>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</si>
  <si>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</si>
  <si>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</si>
  <si>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</si>
  <si>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</si>
  <si>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</si>
  <si>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</si>
  <si>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</si>
  <si>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</si>
  <si>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</si>
  <si>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</si>
  <si>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</si>
  <si>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</si>
  <si>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</si>
  <si>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</si>
  <si>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</si>
  <si>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</si>
  <si>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</si>
  <si>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</si>
  <si>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</si>
  <si>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</si>
  <si>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</si>
  <si>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</si>
  <si>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</si>
  <si>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</si>
  <si>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</si>
  <si>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</si>
  <si>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</si>
  <si>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</si>
  <si>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</si>
  <si>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</si>
  <si>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</si>
  <si>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</si>
  <si>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</si>
  <si>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</si>
  <si>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</si>
  <si>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</si>
  <si>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</si>
  <si>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</si>
  <si>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</si>
  <si>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</si>
  <si>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</si>
  <si>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</si>
  <si>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</si>
  <si>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</si>
  <si>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</si>
  <si>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</si>
  <si>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</si>
  <si>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</si>
  <si>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</si>
  <si>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</si>
  <si>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</si>
  <si>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</si>
  <si>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</si>
  <si>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</si>
  <si>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</si>
  <si>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</si>
  <si>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</si>
  <si>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</si>
  <si>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</si>
  <si>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</si>
  <si>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</si>
  <si>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</si>
  <si>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</si>
  <si>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</si>
  <si>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</si>
  <si>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</si>
  <si>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</si>
  <si>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</si>
  <si>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</si>
  <si>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</si>
  <si>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</si>
  <si>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</si>
  <si>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</si>
  <si>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</si>
  <si>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</si>
  <si>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</si>
  <si>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</si>
  <si>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</si>
  <si>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</si>
  <si>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</si>
  <si>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</si>
  <si>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</si>
  <si>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</si>
  <si>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</si>
  <si>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</si>
  <si>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</si>
  <si>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</si>
  <si>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</si>
  <si>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</si>
  <si>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</si>
  <si>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</si>
  <si>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</si>
  <si>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</si>
  <si>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</si>
  <si>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</si>
  <si>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</si>
  <si>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</si>
  <si>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</si>
  <si>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</si>
  <si>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</si>
  <si>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</si>
  <si>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</si>
  <si>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</si>
  <si>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</si>
  <si>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</si>
  <si>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</si>
  <si>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</si>
  <si>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</si>
  <si>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</si>
  <si>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</si>
  <si>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</si>
  <si>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</si>
  <si>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</si>
  <si>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</si>
  <si>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</si>
  <si>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</si>
  <si>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</si>
  <si>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</si>
  <si>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</si>
  <si>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</si>
  <si>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</si>
  <si>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</si>
  <si>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</si>
  <si>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</si>
  <si>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</si>
  <si>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</si>
  <si>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</si>
  <si>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</si>
  <si>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</si>
  <si>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</si>
  <si>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</si>
  <si>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</si>
  <si>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</si>
  <si>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</si>
  <si>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</si>
  <si>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</si>
  <si>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</si>
  <si>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</si>
  <si>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</si>
  <si>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</si>
  <si>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</si>
  <si>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</si>
  <si>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</si>
  <si>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</si>
  <si>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</si>
  <si>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</si>
  <si>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</si>
  <si>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</si>
  <si>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</si>
  <si>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</si>
  <si>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</si>
  <si>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</si>
  <si>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</si>
  <si>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</si>
  <si>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</si>
  <si>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</si>
  <si>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</si>
  <si>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</si>
  <si>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</si>
  <si>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</si>
  <si>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</si>
  <si>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</si>
  <si>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</si>
  <si>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</si>
  <si>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</si>
  <si>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</si>
  <si>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</si>
  <si>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</si>
  <si>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</si>
  <si>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</si>
  <si>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</si>
  <si>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</si>
  <si>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</si>
  <si>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</si>
  <si>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</si>
  <si>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</si>
  <si>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</si>
  <si>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</si>
  <si>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</si>
  <si>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</si>
  <si>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</si>
  <si>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</si>
  <si>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</si>
  <si>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</si>
  <si>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</si>
  <si>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</si>
  <si>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</si>
  <si>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</si>
  <si>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</si>
  <si>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</si>
  <si>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</si>
  <si>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</si>
  <si>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</si>
  <si>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</si>
  <si>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</si>
  <si>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</si>
  <si>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</si>
  <si>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</si>
  <si>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</si>
  <si>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</si>
  <si>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</si>
  <si>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</si>
  <si>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</si>
  <si>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</si>
  <si>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</si>
  <si>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</si>
  <si>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</si>
  <si>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</si>
  <si>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</si>
  <si>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</si>
  <si>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</si>
  <si>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</si>
  <si>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</si>
  <si>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</si>
  <si>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</si>
  <si>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</si>
  <si>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</si>
  <si>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</si>
  <si>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</si>
  <si>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</si>
  <si>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</si>
  <si>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</si>
  <si>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</si>
  <si>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</si>
  <si>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</si>
  <si>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</si>
  <si>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</si>
  <si>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</si>
  <si>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</si>
  <si>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</si>
  <si>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</si>
  <si>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</si>
  <si>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</si>
  <si>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</si>
  <si>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</si>
  <si>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</si>
  <si>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</si>
  <si>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</si>
  <si>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</si>
  <si>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</si>
  <si>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</si>
  <si>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</si>
  <si>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</si>
  <si>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</si>
  <si>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</si>
  <si>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</si>
  <si>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</si>
  <si>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</si>
  <si>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</si>
  <si>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</si>
  <si>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</si>
  <si>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</si>
  <si>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</si>
  <si>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</si>
  <si>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</si>
  <si>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</si>
  <si>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</si>
  <si>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</si>
  <si>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</si>
  <si>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</si>
  <si>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</si>
  <si>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</si>
  <si>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</si>
  <si>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</si>
  <si>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</si>
  <si>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</si>
  <si>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</si>
  <si>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</si>
  <si>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</si>
  <si>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</si>
  <si>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</si>
  <si>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</si>
  <si>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</si>
  <si>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</si>
  <si>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</si>
  <si>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</si>
  <si>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</si>
  <si>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</si>
  <si>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</si>
  <si>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</si>
  <si>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</si>
  <si>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</si>
  <si>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</si>
  <si>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</si>
  <si>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</si>
  <si>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</si>
  <si>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</si>
  <si>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</si>
  <si>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</si>
  <si>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</si>
  <si>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</si>
  <si>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</si>
  <si>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</si>
  <si>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</si>
  <si>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</si>
  <si>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</si>
  <si>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</si>
  <si>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</si>
  <si>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</si>
  <si>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</si>
  <si>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</si>
  <si>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</si>
  <si>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</si>
  <si>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</si>
  <si>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</si>
  <si>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</si>
  <si>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</si>
  <si>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</si>
  <si>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</si>
  <si>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</si>
  <si>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</si>
  <si>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</si>
  <si>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</si>
  <si>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</si>
  <si>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</si>
  <si>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</si>
  <si>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</si>
  <si>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</si>
  <si>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</si>
  <si>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</si>
  <si>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</si>
  <si>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</si>
  <si>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</si>
  <si>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</si>
  <si>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</si>
  <si>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</si>
  <si>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</si>
  <si>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</si>
  <si>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</si>
  <si>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</si>
  <si>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</si>
  <si>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</si>
  <si>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</si>
  <si>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</si>
  <si>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</si>
  <si>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</si>
  <si>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</si>
  <si>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</si>
  <si>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</si>
  <si>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</si>
  <si>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</si>
  <si>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</si>
  <si>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</si>
  <si>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</si>
  <si>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</si>
  <si>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</si>
  <si>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</si>
  <si>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</si>
  <si>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</si>
  <si>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</si>
  <si>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</si>
  <si>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</si>
  <si>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</si>
  <si>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</si>
  <si>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</si>
  <si>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</si>
  <si>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</si>
  <si>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</si>
  <si>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</si>
  <si>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</si>
  <si>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</si>
  <si>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</si>
  <si>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</si>
  <si>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</si>
  <si>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</si>
  <si>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</si>
  <si>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</si>
  <si>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</si>
  <si>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</si>
  <si>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</si>
  <si>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</si>
  <si>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</si>
  <si>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</si>
  <si>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</si>
  <si>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</si>
  <si>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</si>
  <si>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</si>
  <si>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</si>
  <si>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</si>
  <si>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</si>
  <si>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</si>
  <si>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</si>
  <si>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</si>
  <si>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</si>
  <si>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</si>
  <si>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</si>
  <si>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</si>
  <si>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</si>
  <si>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</si>
  <si>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</si>
  <si>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</si>
  <si>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</si>
  <si>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</si>
  <si>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</si>
  <si>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</si>
  <si>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</si>
  <si>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</si>
  <si>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</si>
  <si>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</si>
  <si>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</si>
  <si>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</si>
  <si>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</si>
  <si>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</si>
  <si>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</si>
  <si>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</si>
  <si>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</si>
  <si>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</si>
  <si>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</si>
  <si>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</si>
  <si>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</si>
  <si>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</si>
  <si>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</si>
  <si>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</si>
  <si>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</si>
  <si>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</si>
  <si>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</si>
  <si>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</si>
  <si>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</si>
  <si>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</si>
  <si>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</si>
  <si>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</si>
  <si>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</si>
  <si>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</si>
  <si>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</si>
  <si>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</si>
  <si>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</si>
  <si>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</si>
  <si>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</si>
  <si>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</si>
  <si>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</si>
  <si>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</si>
  <si>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</si>
  <si>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</si>
  <si>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</si>
  <si>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</si>
  <si>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</si>
  <si>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</si>
  <si>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</si>
  <si>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</si>
  <si>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</si>
  <si>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</si>
  <si>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</si>
  <si>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</si>
  <si>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</si>
  <si>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</si>
  <si>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</si>
  <si>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</si>
  <si>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</si>
  <si>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</si>
  <si>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</si>
  <si>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</si>
  <si>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</si>
  <si>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</si>
  <si>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</si>
  <si>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</si>
  <si>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</si>
  <si>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</si>
  <si>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</si>
  <si>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</si>
  <si>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</si>
  <si>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</si>
  <si>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</si>
  <si>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</si>
  <si>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</si>
  <si>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</si>
  <si>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</si>
  <si>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</si>
  <si>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</si>
  <si>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</si>
  <si>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</si>
  <si>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</si>
  <si>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</si>
  <si>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</si>
  <si>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</si>
  <si>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</si>
  <si>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</si>
  <si>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</si>
  <si>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</si>
  <si>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</si>
  <si>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</si>
  <si>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</si>
  <si>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</si>
  <si>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</si>
  <si>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</si>
  <si>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</si>
  <si>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</si>
  <si>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</si>
  <si>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</si>
  <si>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</si>
  <si>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</si>
  <si>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</si>
  <si>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</si>
  <si>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</si>
  <si>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</si>
  <si>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</si>
  <si>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</si>
  <si>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</si>
  <si>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</si>
  <si>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</si>
  <si>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</si>
  <si>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</si>
  <si>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</si>
  <si>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</si>
  <si>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</si>
  <si>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</si>
  <si>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</si>
  <si>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</si>
  <si>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</si>
  <si>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</si>
  <si>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</si>
  <si>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</si>
  <si>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</si>
  <si>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</si>
  <si>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</si>
  <si>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</si>
  <si>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</si>
  <si>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</si>
  <si>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</si>
  <si>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</si>
  <si>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</si>
  <si>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</si>
  <si>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</si>
  <si>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</si>
  <si>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</si>
  <si>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</si>
  <si>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</si>
  <si>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</si>
  <si>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</si>
  <si>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</si>
  <si>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</si>
  <si>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</si>
  <si>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</si>
  <si>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</si>
  <si>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</si>
  <si>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</si>
  <si>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</si>
  <si>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</si>
  <si>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</si>
  <si>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</si>
  <si>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</si>
  <si>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</si>
  <si>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</si>
  <si>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</si>
  <si>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</si>
  <si>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</si>
  <si>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</si>
  <si>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</si>
  <si>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</si>
  <si>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</si>
  <si>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</si>
  <si>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</si>
  <si>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</si>
  <si>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</si>
  <si>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</si>
  <si>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</si>
  <si>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</si>
  <si>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</si>
  <si>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</si>
  <si>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</si>
  <si>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</si>
  <si>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</si>
  <si>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</si>
  <si>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</si>
  <si>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</si>
  <si>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</si>
  <si>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</si>
  <si>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</si>
  <si>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</si>
  <si>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</si>
  <si>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</si>
  <si>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</si>
  <si>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</si>
  <si>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</si>
  <si>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</si>
  <si>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</si>
  <si>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</si>
  <si>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</si>
  <si>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</si>
  <si>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</si>
  <si>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</si>
  <si>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</si>
  <si>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</si>
  <si>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</si>
  <si>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</si>
  <si>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</si>
  <si>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</si>
  <si>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</si>
  <si>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</si>
  <si>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</si>
  <si>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</si>
  <si>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</si>
  <si>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</si>
  <si>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</si>
  <si>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</si>
  <si>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</si>
  <si>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</si>
  <si>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</si>
  <si>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</si>
  <si>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</si>
  <si>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</si>
  <si>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</si>
  <si>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</si>
  <si>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</si>
  <si>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</si>
  <si>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</si>
  <si>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</si>
  <si>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</si>
  <si>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</si>
  <si>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</si>
  <si>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</si>
  <si>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</si>
  <si>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</si>
  <si>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</si>
  <si>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</si>
  <si>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</si>
  <si>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</si>
  <si>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</si>
  <si>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</si>
  <si>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</si>
  <si>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</si>
  <si>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</si>
  <si>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</si>
  <si>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</si>
  <si>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</si>
  <si>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</si>
  <si>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</si>
  <si>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</si>
  <si>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</si>
  <si>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</si>
  <si>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</si>
  <si>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</si>
  <si>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</si>
  <si>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</si>
  <si>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</si>
  <si>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</si>
  <si>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</si>
  <si>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</si>
  <si>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</si>
  <si>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</si>
  <si>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</si>
  <si>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</si>
  <si>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</si>
  <si>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</si>
  <si>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</si>
  <si>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</si>
  <si>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</si>
  <si>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</si>
  <si>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</si>
  <si>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</si>
  <si>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</si>
  <si>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</si>
  <si>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</si>
  <si>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</si>
  <si>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</si>
  <si>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</si>
  <si>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</si>
  <si>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</si>
  <si>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</si>
  <si>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</si>
  <si>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</si>
  <si>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</si>
  <si>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</si>
  <si>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</si>
  <si>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</si>
  <si>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</si>
  <si>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</si>
  <si>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</si>
  <si>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</si>
  <si>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</si>
  <si>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</si>
  <si>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</si>
  <si>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</si>
  <si>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</si>
  <si>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</si>
  <si>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</si>
  <si>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</si>
  <si>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</si>
  <si>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</si>
  <si>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</si>
  <si>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</si>
  <si>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</si>
  <si>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</si>
  <si>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</si>
  <si>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</si>
  <si>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</si>
  <si>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</si>
  <si>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</si>
  <si>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</si>
  <si>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</si>
  <si>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</si>
  <si>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</si>
  <si>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</si>
  <si>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</si>
  <si>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</si>
  <si>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</si>
  <si>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</si>
  <si>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</si>
  <si>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</si>
  <si>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</si>
  <si>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</si>
  <si>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</si>
  <si>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</si>
  <si>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</si>
  <si>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</si>
  <si>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</si>
  <si>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</si>
  <si>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</si>
  <si>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</si>
  <si>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</si>
  <si>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</si>
  <si>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</si>
  <si>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</si>
  <si>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</si>
  <si>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</si>
  <si>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</si>
  <si>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</si>
  <si>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</si>
  <si>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</si>
  <si>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</si>
  <si>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</si>
  <si>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</si>
  <si>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</si>
  <si>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</si>
  <si>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</si>
  <si>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</si>
  <si>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</si>
  <si>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</si>
  <si>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</si>
  <si>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</si>
  <si>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</si>
  <si>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</si>
  <si>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</si>
  <si>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</si>
  <si>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</si>
  <si>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</si>
  <si>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</si>
  <si>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</si>
  <si>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</si>
  <si>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</si>
  <si>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</si>
  <si>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</si>
  <si>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</si>
  <si>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</si>
  <si>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</si>
  <si>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</si>
  <si>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</si>
  <si>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</si>
  <si>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</si>
  <si>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</si>
  <si>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</si>
  <si>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</si>
  <si>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</si>
  <si>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</si>
  <si>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</si>
  <si>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</si>
  <si>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</si>
  <si>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</si>
  <si>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</si>
  <si>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</si>
  <si>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</si>
  <si>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</si>
  <si>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</si>
  <si>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</si>
  <si>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</si>
  <si>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</si>
  <si>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</si>
  <si>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</si>
  <si>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</si>
  <si>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</si>
  <si>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</si>
  <si>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</si>
  <si>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</si>
  <si>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</si>
  <si>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</si>
  <si>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</si>
  <si>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</si>
  <si>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</si>
  <si>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</si>
  <si>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</si>
  <si>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</si>
  <si>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</si>
  <si>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</si>
  <si>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</si>
  <si>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</si>
  <si>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</si>
  <si>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</si>
  <si>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</si>
  <si>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</si>
  <si>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</si>
  <si>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</si>
  <si>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</si>
  <si>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</si>
  <si>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</si>
  <si>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</si>
  <si>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</si>
  <si>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</si>
  <si>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</si>
  <si>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</si>
  <si>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</si>
  <si>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</si>
  <si>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</si>
  <si>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</si>
  <si>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</si>
  <si>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</si>
  <si>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</si>
  <si>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</si>
  <si>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</si>
  <si>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</si>
  <si>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</si>
  <si>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</si>
  <si>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</si>
  <si>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</si>
  <si>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</si>
  <si>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</si>
  <si>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</si>
  <si>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</si>
  <si>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</si>
  <si>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</si>
  <si>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</si>
  <si>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</si>
  <si>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</si>
  <si>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</si>
  <si>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</si>
  <si>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</si>
  <si>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</si>
  <si>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</si>
  <si>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</si>
  <si>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</si>
  <si>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</si>
  <si>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</si>
  <si>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</si>
  <si>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</si>
  <si>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</si>
  <si>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</si>
  <si>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</si>
  <si>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</si>
  <si>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</si>
  <si>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</si>
  <si>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</si>
  <si>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</si>
  <si>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</si>
  <si>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</si>
  <si>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</si>
  <si>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</si>
  <si>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</si>
  <si>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</si>
  <si>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</si>
  <si>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</si>
  <si>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</si>
  <si>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</si>
  <si>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</si>
  <si>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</si>
  <si>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</si>
  <si>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</si>
  <si>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</si>
  <si>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</si>
  <si>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</si>
  <si>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</si>
  <si>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</si>
  <si>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</si>
  <si>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</si>
  <si>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</si>
  <si>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</si>
  <si>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</si>
  <si>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</si>
  <si>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</si>
  <si>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</si>
  <si>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</si>
  <si>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</si>
  <si>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</si>
  <si>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</si>
  <si>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</si>
  <si>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</si>
  <si>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</si>
  <si>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</si>
  <si>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</si>
  <si>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</si>
  <si>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</si>
  <si>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</si>
  <si>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</si>
  <si>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</si>
  <si>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</si>
  <si>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</si>
  <si>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</si>
  <si>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</si>
  <si>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</si>
  <si>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</si>
  <si>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</si>
  <si>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</si>
  <si>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</si>
  <si>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</si>
  <si>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</si>
  <si>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</si>
  <si>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</si>
  <si>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</si>
  <si>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</si>
  <si>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</si>
  <si>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</si>
  <si>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</si>
  <si>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</si>
  <si>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</si>
  <si>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</si>
  <si>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</si>
  <si>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</si>
  <si>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</si>
  <si>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</si>
  <si>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</si>
  <si>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</si>
  <si>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</si>
  <si>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</si>
  <si>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</si>
  <si>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</si>
  <si>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</si>
  <si>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</si>
  <si>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</si>
  <si>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</si>
  <si>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</si>
  <si>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</si>
  <si>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</si>
  <si>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</si>
  <si>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</si>
  <si>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</si>
  <si>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</si>
  <si>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</si>
  <si>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</si>
  <si>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</si>
  <si>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</si>
  <si>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</si>
  <si>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</si>
  <si>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</si>
  <si>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</si>
  <si>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</si>
  <si>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</si>
  <si>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</si>
  <si>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</si>
  <si>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</si>
  <si>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</si>
  <si>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</si>
  <si>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</si>
  <si>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</si>
  <si>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</si>
  <si>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</si>
  <si>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</si>
  <si>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</si>
  <si>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</si>
  <si>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</si>
  <si>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</si>
  <si>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</si>
  <si>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</si>
  <si>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</si>
  <si>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</si>
  <si>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</si>
  <si>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</si>
  <si>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</si>
  <si>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</si>
  <si>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</si>
  <si>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</si>
  <si>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</si>
  <si>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</si>
  <si>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</si>
  <si>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</si>
  <si>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</si>
  <si>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</si>
  <si>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</si>
  <si>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</si>
  <si>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</si>
  <si>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</si>
  <si>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</si>
  <si>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</si>
  <si>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</si>
  <si>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</si>
  <si>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</si>
  <si>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</si>
  <si>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</si>
  <si>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</si>
  <si>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</si>
  <si>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</si>
  <si>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</si>
  <si>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</si>
  <si>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</si>
  <si>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</si>
  <si>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</si>
  <si>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</si>
  <si>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</si>
  <si>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</si>
  <si>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</si>
  <si>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</si>
  <si>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</si>
  <si>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</si>
  <si>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</si>
  <si>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</si>
  <si>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</si>
  <si>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</si>
  <si>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</si>
  <si>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</si>
  <si>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</si>
  <si>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</si>
  <si>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</si>
  <si>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</si>
  <si>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</si>
  <si>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</si>
  <si>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</si>
  <si>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</si>
  <si>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</si>
  <si>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</si>
  <si>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</si>
  <si>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</si>
  <si>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</si>
  <si>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</si>
  <si>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</si>
  <si>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</si>
  <si>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</si>
  <si>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</si>
  <si>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</si>
  <si>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</si>
  <si>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</si>
  <si>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</si>
  <si>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</si>
  <si>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</si>
  <si>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</si>
  <si>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</si>
  <si>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</si>
  <si>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</si>
  <si>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</si>
  <si>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</si>
  <si>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</si>
  <si>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</si>
  <si>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</si>
  <si>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</si>
  <si>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</si>
  <si>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</si>
  <si>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</si>
  <si>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</si>
  <si>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</si>
  <si>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</si>
  <si>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</si>
  <si>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</si>
  <si>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</si>
  <si>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</si>
  <si>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</si>
  <si>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</si>
  <si>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</si>
  <si>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</si>
  <si>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</si>
  <si>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</si>
  <si>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</si>
  <si>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</si>
  <si>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</si>
  <si>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</si>
  <si>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</si>
  <si>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</si>
  <si>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</si>
  <si>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</si>
  <si>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</si>
  <si>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</si>
  <si>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</si>
  <si>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</si>
  <si>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</si>
  <si>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</si>
  <si>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</si>
  <si>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</si>
  <si>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</si>
  <si>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</si>
  <si>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</si>
  <si>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</si>
  <si>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</si>
  <si>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</si>
  <si>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</si>
  <si>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</si>
  <si>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</si>
  <si>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</si>
  <si>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</si>
  <si>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</si>
  <si>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</si>
  <si>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</si>
  <si>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</si>
  <si>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</si>
  <si>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</si>
  <si>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</si>
  <si>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</si>
  <si>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</si>
  <si>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</si>
  <si>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</si>
  <si>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</si>
  <si>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</si>
  <si>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</si>
  <si>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</si>
  <si>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</si>
  <si>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</si>
  <si>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</si>
  <si>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</si>
  <si>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</si>
  <si>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</si>
  <si>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</si>
  <si>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</si>
  <si>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</si>
  <si>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</si>
  <si>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</si>
  <si>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</si>
  <si>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</si>
  <si>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</si>
  <si>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</si>
  <si>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</si>
  <si>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</si>
  <si>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</si>
  <si>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</si>
  <si>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</si>
  <si>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</si>
  <si>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</si>
  <si>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</si>
  <si>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</si>
  <si>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</si>
  <si>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</si>
  <si>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</si>
  <si>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</si>
  <si>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</si>
  <si>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</si>
  <si>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</si>
  <si>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</si>
  <si>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</si>
  <si>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</si>
  <si>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</si>
  <si>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</si>
  <si>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</si>
  <si>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</si>
  <si>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</si>
  <si>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</si>
  <si>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</si>
  <si>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</si>
  <si>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</si>
  <si>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</si>
  <si>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</si>
  <si>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</si>
  <si>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</si>
  <si>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</si>
  <si>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</si>
  <si>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</si>
  <si>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</si>
  <si>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</si>
  <si>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</si>
  <si>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</si>
  <si>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</si>
  <si>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</si>
  <si>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</si>
  <si>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</si>
  <si>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</si>
  <si>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</si>
  <si>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</si>
  <si>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</si>
  <si>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</si>
  <si>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</si>
  <si>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</si>
  <si>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</si>
  <si>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</si>
  <si>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</si>
  <si>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</si>
  <si>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</si>
  <si>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</si>
  <si>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</si>
  <si>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</si>
  <si>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</si>
  <si>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</si>
  <si>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</si>
  <si>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</si>
  <si>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</si>
  <si>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</si>
  <si>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</si>
  <si>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</si>
  <si>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</si>
  <si>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</si>
  <si>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</si>
  <si>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</si>
  <si>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</si>
  <si>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</si>
  <si>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</si>
  <si>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</si>
  <si>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</si>
  <si>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</si>
  <si>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</si>
  <si>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</si>
  <si>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</si>
  <si>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</si>
  <si>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</si>
  <si>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</si>
  <si>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</si>
  <si>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</si>
  <si>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</si>
  <si>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</si>
  <si>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</si>
  <si>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</si>
  <si>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</si>
  <si>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</si>
  <si>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</si>
  <si>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</si>
  <si>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</si>
  <si>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</si>
  <si>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</si>
  <si>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</si>
  <si>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</si>
  <si>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</si>
  <si>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</si>
  <si>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</si>
  <si>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</si>
  <si>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</si>
  <si>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</si>
  <si>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</si>
  <si>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</si>
  <si>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</si>
  <si>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</si>
  <si>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</si>
  <si>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</si>
  <si>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</si>
  <si>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</si>
  <si>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</si>
  <si>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</si>
  <si>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</si>
  <si>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</si>
  <si>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</si>
  <si>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</si>
  <si>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</si>
  <si>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</si>
  <si>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</si>
  <si>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</si>
  <si>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</si>
  <si>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</si>
  <si>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</si>
  <si>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</si>
  <si>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</si>
  <si>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</si>
  <si>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</si>
  <si>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</si>
  <si>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</si>
  <si>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</si>
  <si>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</si>
  <si>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</si>
  <si>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</si>
  <si>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</si>
  <si>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</si>
  <si>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</si>
  <si>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</si>
  <si>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</si>
  <si>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</si>
  <si>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</si>
  <si>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</si>
  <si>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</si>
  <si>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</si>
  <si>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</si>
  <si>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</si>
  <si>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</si>
  <si>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</si>
  <si>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</si>
  <si>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</si>
  <si>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</si>
  <si>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</si>
  <si>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</si>
  <si>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</si>
  <si>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</si>
  <si>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</si>
  <si>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</si>
  <si>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</si>
  <si>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</si>
  <si>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</si>
  <si>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</si>
  <si>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</si>
  <si>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</si>
  <si>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</si>
  <si>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</si>
  <si>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</si>
  <si>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</si>
  <si>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</si>
  <si>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</si>
  <si>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</si>
  <si>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</si>
  <si>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</si>
  <si>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</si>
  <si>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</si>
  <si>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</si>
  <si>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</si>
  <si>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</si>
  <si>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</si>
  <si>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</si>
  <si>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</si>
  <si>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</si>
  <si>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</si>
  <si>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</si>
  <si>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</si>
  <si>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</si>
  <si>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</si>
  <si>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</si>
  <si>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</si>
  <si>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</si>
  <si>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</si>
  <si>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</si>
  <si>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</si>
  <si>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</si>
  <si>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</si>
  <si>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</si>
  <si>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</si>
  <si>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</si>
  <si>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</si>
  <si>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</si>
  <si>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</si>
  <si>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</si>
  <si>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</si>
  <si>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</si>
  <si>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</si>
  <si>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</si>
  <si>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</si>
  <si>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</si>
  <si>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</si>
  <si>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</si>
  <si>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</si>
  <si>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</si>
  <si>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</si>
  <si>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</si>
  <si>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</si>
  <si>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</si>
  <si>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</si>
  <si>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</si>
  <si>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</si>
  <si>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</si>
  <si>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</si>
  <si>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</si>
  <si>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</si>
  <si>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</si>
  <si>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</si>
  <si>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</si>
  <si>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</si>
  <si>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</si>
  <si>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</si>
  <si>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</si>
  <si>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</si>
  <si>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</si>
  <si>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</si>
  <si>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</si>
  <si>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</si>
  <si>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</si>
  <si>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</si>
  <si>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</si>
  <si>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</si>
  <si>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</si>
  <si>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</si>
  <si>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</si>
  <si>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</si>
  <si>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</si>
  <si>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</si>
  <si>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</si>
  <si>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</si>
  <si>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</si>
  <si>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</si>
  <si>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</si>
  <si>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</si>
  <si>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</si>
  <si>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</si>
  <si>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</si>
  <si>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</si>
  <si>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</si>
  <si>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</si>
  <si>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</si>
  <si>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</si>
  <si>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</si>
  <si>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</si>
  <si>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</si>
  <si>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</si>
  <si>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</si>
  <si>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</si>
  <si>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</si>
  <si>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</si>
  <si>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</si>
  <si>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</si>
  <si>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</si>
  <si>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</si>
  <si>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</si>
  <si>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</si>
  <si>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</si>
  <si>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</si>
  <si>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</si>
  <si>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</si>
  <si>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</si>
  <si>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</si>
  <si>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</si>
  <si>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</si>
  <si>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</si>
  <si>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</si>
  <si>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</si>
  <si>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</si>
  <si>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</si>
  <si>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</si>
  <si>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</si>
  <si>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</si>
  <si>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</si>
  <si>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</si>
  <si>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</si>
  <si>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</si>
  <si>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</si>
  <si>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</si>
  <si>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</si>
  <si>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</si>
  <si>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</si>
  <si>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</si>
  <si>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</si>
  <si>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</si>
  <si>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</si>
  <si>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</si>
  <si>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</si>
  <si>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</si>
  <si>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</si>
  <si>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</si>
  <si>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</si>
  <si>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</si>
  <si>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</si>
  <si>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</si>
  <si>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</si>
  <si>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</si>
  <si>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</si>
  <si>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</si>
  <si>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</si>
  <si>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</si>
  <si>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</si>
  <si>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</si>
  <si>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</si>
  <si>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</si>
  <si>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</si>
  <si>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</si>
  <si>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</si>
  <si>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</si>
  <si>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</si>
  <si>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</si>
  <si>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</si>
  <si>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</si>
  <si>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</si>
  <si>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</si>
  <si>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</si>
  <si>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</si>
  <si>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</si>
  <si>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</si>
  <si>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</si>
  <si>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</si>
  <si>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</si>
  <si>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</si>
  <si>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</si>
  <si>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</si>
  <si>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</si>
  <si>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</si>
  <si>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</si>
  <si>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</si>
  <si>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</si>
  <si>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</si>
  <si>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</si>
  <si>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</si>
  <si>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</si>
  <si>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</si>
  <si>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</si>
  <si>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</si>
  <si>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</si>
  <si>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</si>
  <si>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</si>
  <si>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</si>
  <si>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</si>
  <si>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</si>
  <si>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</si>
  <si>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</si>
  <si>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</si>
  <si>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</si>
  <si>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</si>
  <si>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</si>
  <si>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</si>
  <si>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</si>
  <si>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</si>
  <si>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</si>
  <si>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</si>
  <si>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</si>
  <si>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</si>
  <si>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</si>
  <si>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</si>
  <si>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</si>
  <si>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</si>
  <si>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</si>
  <si>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</si>
  <si>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</si>
  <si>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</si>
  <si>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</si>
  <si>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</si>
  <si>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</si>
  <si>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</si>
  <si>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</si>
  <si>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</si>
  <si>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</si>
  <si>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</si>
  <si>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</si>
  <si>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</si>
  <si>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</si>
  <si>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</si>
  <si>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</si>
  <si>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</si>
  <si>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</si>
  <si>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</si>
  <si>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</si>
  <si>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</si>
  <si>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</si>
  <si>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</si>
  <si>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</si>
  <si>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</si>
  <si>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</si>
  <si>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</si>
  <si>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</si>
  <si>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</si>
  <si>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</si>
  <si>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</si>
  <si>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</si>
  <si>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</si>
  <si>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</si>
  <si>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</si>
  <si>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</si>
  <si>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</si>
  <si>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</si>
  <si>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</si>
  <si>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</si>
  <si>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</si>
  <si>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</si>
  <si>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</si>
  <si>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</si>
  <si>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</si>
  <si>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</si>
  <si>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</si>
  <si>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</si>
  <si>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</si>
  <si>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</si>
  <si>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</si>
  <si>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</si>
  <si>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</si>
  <si>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</si>
  <si>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</si>
  <si>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</si>
  <si>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</si>
  <si>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</si>
  <si>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</si>
  <si>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</si>
  <si>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</si>
  <si>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</si>
  <si>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</si>
  <si>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</si>
  <si>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</si>
  <si>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</si>
  <si>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</si>
  <si>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</si>
  <si>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</si>
  <si>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</si>
  <si>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</si>
  <si>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</si>
  <si>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</si>
  <si>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</si>
  <si>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</si>
  <si>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</si>
  <si>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</si>
  <si>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</si>
  <si>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</si>
  <si>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</si>
  <si>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</si>
  <si>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</si>
  <si>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</si>
  <si>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</si>
  <si>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</si>
  <si>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</si>
  <si>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</si>
  <si>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</si>
  <si>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</si>
  <si>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</si>
  <si>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</si>
  <si>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</si>
  <si>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</si>
  <si>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</si>
  <si>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</si>
  <si>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</si>
  <si>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</si>
  <si>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</si>
  <si>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</si>
  <si>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</si>
  <si>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</si>
  <si>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</si>
  <si>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</si>
  <si>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</si>
  <si>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</si>
  <si>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</si>
  <si>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</si>
  <si>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</si>
  <si>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</si>
  <si>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</si>
  <si>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</si>
  <si>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</si>
  <si>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</si>
  <si>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</si>
  <si>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</si>
  <si>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</si>
  <si>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</si>
  <si>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</si>
  <si>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</si>
  <si>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</si>
  <si>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</si>
  <si>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</si>
  <si>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</si>
  <si>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</si>
  <si>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</si>
  <si>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</si>
  <si>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</si>
  <si>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</si>
  <si>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</si>
  <si>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</si>
  <si>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</si>
  <si>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</si>
  <si>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</si>
  <si>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</si>
  <si>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</si>
  <si>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</si>
  <si>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</si>
  <si>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</si>
  <si>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</si>
  <si>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</si>
  <si>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</si>
  <si>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</si>
  <si>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</si>
  <si>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</si>
  <si>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</si>
  <si>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</si>
  <si>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</si>
  <si>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</si>
  <si>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</si>
  <si>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</si>
  <si>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</si>
  <si>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</si>
  <si>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</si>
  <si>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</si>
  <si>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</si>
  <si>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</si>
  <si>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</si>
  <si>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</si>
  <si>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</si>
  <si>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</si>
  <si>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</si>
  <si>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</si>
  <si>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</si>
  <si>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</si>
  <si>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</si>
  <si>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</si>
  <si>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</si>
  <si>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</si>
  <si>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</si>
  <si>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</si>
  <si>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</si>
  <si>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</si>
  <si>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</si>
  <si>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</si>
  <si>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</si>
  <si>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</si>
  <si>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</si>
  <si>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</si>
  <si>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</si>
  <si>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</si>
  <si>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</si>
  <si>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</si>
  <si>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</si>
  <si>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</si>
  <si>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</si>
  <si>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</si>
  <si>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</si>
  <si>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</si>
  <si>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</si>
  <si>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</si>
  <si>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</si>
  <si>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</si>
  <si>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</si>
  <si>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</si>
  <si>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</si>
  <si>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</si>
  <si>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</si>
  <si>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</si>
  <si>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</si>
  <si>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</si>
  <si>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</si>
  <si>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</si>
  <si>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</si>
  <si>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</si>
  <si>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</si>
  <si>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</si>
  <si>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</si>
  <si>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</si>
  <si>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</si>
  <si>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</si>
  <si>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</si>
  <si>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</si>
  <si>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</si>
  <si>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</si>
  <si>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</si>
  <si>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</si>
  <si>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</si>
  <si>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</si>
  <si>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</si>
  <si>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</si>
  <si>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</si>
  <si>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</si>
  <si>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</si>
  <si>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</si>
  <si>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</si>
  <si>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</si>
  <si>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</si>
  <si>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</si>
  <si>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</si>
  <si>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</si>
  <si>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</si>
  <si>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</si>
  <si>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</si>
  <si>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</si>
  <si>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</si>
  <si>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</si>
  <si>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</si>
  <si>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</si>
  <si>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</si>
  <si>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</si>
  <si>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</si>
  <si>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</si>
  <si>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</si>
  <si>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</si>
  <si>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</si>
  <si>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</si>
  <si>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</si>
  <si>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</si>
  <si>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</si>
  <si>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</si>
  <si>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</si>
  <si>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</si>
  <si>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</si>
  <si>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</si>
  <si>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</si>
  <si>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</si>
  <si>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</si>
  <si>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</si>
  <si>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</si>
  <si>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</si>
  <si>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</si>
  <si>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</si>
  <si>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</si>
  <si>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</si>
  <si>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</si>
  <si>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</si>
  <si>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</si>
  <si>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</si>
  <si>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</si>
  <si>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</si>
  <si>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</si>
  <si>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</si>
  <si>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</si>
  <si>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</si>
  <si>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</si>
  <si>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</si>
  <si>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</si>
  <si>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</si>
  <si>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</si>
  <si>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</si>
  <si>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</si>
  <si>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</si>
  <si>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</si>
  <si>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</si>
  <si>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</si>
  <si>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</si>
  <si>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</si>
  <si>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</si>
  <si>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</si>
  <si>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</si>
  <si>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</si>
  <si>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</si>
  <si>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</si>
  <si>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</si>
  <si>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</si>
  <si>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</si>
  <si>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</si>
  <si>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</si>
  <si>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</si>
  <si>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</si>
  <si>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</si>
  <si>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</si>
  <si>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</si>
  <si>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</si>
  <si>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</si>
  <si>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</si>
  <si>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</si>
  <si>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</si>
  <si>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</si>
  <si>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</si>
  <si>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</si>
  <si>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</si>
  <si>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</si>
  <si>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</si>
  <si>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</si>
  <si>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</si>
  <si>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</si>
  <si>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</si>
  <si>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</si>
  <si>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</si>
  <si>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</si>
  <si>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</si>
  <si>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</si>
  <si>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</si>
  <si>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</si>
  <si>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</si>
  <si>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</si>
  <si>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</si>
  <si>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</si>
  <si>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</si>
  <si>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</si>
  <si>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</si>
  <si>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</si>
  <si>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</si>
  <si>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</si>
  <si>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</si>
  <si>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</si>
  <si>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</si>
  <si>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</si>
  <si>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</si>
  <si>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</si>
  <si>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</si>
  <si>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</si>
  <si>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</si>
  <si>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</si>
  <si>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</si>
  <si>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</si>
  <si>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</si>
  <si>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</si>
  <si>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</si>
  <si>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</si>
  <si>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</si>
  <si>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</si>
  <si>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</si>
  <si>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</si>
  <si>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</si>
  <si>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</si>
  <si>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</si>
  <si>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</si>
  <si>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</si>
  <si>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</si>
  <si>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</si>
  <si>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</si>
  <si>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</si>
  <si>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</si>
  <si>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</si>
  <si>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</si>
  <si>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</si>
  <si>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</si>
  <si>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</si>
  <si>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</si>
  <si>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</si>
  <si>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</si>
  <si>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</si>
  <si>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</si>
  <si>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</si>
  <si>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</si>
  <si>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</si>
  <si>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</si>
  <si>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</si>
  <si>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</si>
  <si>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</si>
  <si>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</si>
  <si>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</si>
  <si>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</si>
  <si>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</si>
  <si>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</si>
  <si>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</si>
  <si>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</si>
  <si>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</si>
  <si>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</si>
  <si>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</si>
  <si>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</si>
  <si>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</si>
  <si>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</si>
  <si>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</si>
  <si>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</si>
  <si>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</si>
  <si>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</si>
  <si>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</si>
  <si>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</si>
  <si>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</si>
  <si>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</si>
  <si>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</si>
  <si>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</si>
  <si>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</si>
  <si>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</si>
  <si>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</si>
  <si>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</si>
  <si>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</si>
  <si>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</si>
  <si>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</si>
  <si>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</si>
  <si>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</si>
  <si>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</si>
  <si>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</si>
  <si>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</si>
  <si>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</si>
  <si>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</si>
  <si>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</si>
  <si>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</si>
  <si>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</si>
  <si>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</si>
  <si>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</si>
  <si>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</si>
  <si>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</si>
  <si>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</si>
  <si>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</si>
  <si>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</si>
  <si>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</si>
  <si>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</si>
  <si>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</si>
  <si>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</si>
  <si>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</si>
  <si>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</si>
  <si>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</si>
  <si>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</si>
  <si>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</si>
  <si>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</si>
  <si>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</si>
  <si>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</si>
  <si>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</si>
  <si>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</si>
  <si>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</si>
  <si>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</si>
  <si>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</si>
  <si>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</si>
  <si>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</si>
  <si>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</si>
  <si>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</si>
  <si>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</si>
  <si>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</si>
  <si>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</si>
  <si>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</si>
  <si>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</si>
  <si>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</si>
  <si>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</si>
  <si>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</si>
  <si>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</si>
  <si>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</si>
  <si>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</si>
  <si>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</si>
  <si>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</si>
  <si>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</si>
  <si>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</si>
  <si>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</si>
  <si>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</si>
  <si>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</si>
  <si>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</si>
  <si>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</si>
  <si>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</si>
  <si>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</si>
  <si>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</si>
  <si>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</si>
  <si>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</si>
  <si>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</si>
  <si>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</si>
  <si>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</si>
  <si>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</si>
  <si>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</si>
  <si>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</si>
  <si>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</si>
  <si>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</si>
  <si>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</si>
  <si>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</si>
  <si>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</si>
  <si>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</si>
  <si>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</si>
  <si>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</si>
  <si>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</si>
  <si>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</si>
  <si>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</si>
  <si>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</si>
  <si>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</si>
  <si>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</si>
  <si>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</si>
  <si>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</si>
  <si>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</si>
  <si>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</si>
  <si>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</si>
  <si>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</si>
  <si>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</si>
  <si>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</si>
  <si>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</si>
  <si>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</si>
  <si>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</si>
  <si>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</si>
  <si>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</si>
  <si>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</si>
  <si>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</si>
  <si>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</si>
  <si>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</si>
  <si>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</si>
  <si>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</si>
  <si>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</si>
  <si>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</si>
  <si>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</si>
  <si>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</si>
  <si>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</si>
  <si>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</si>
  <si>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</si>
  <si>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</si>
  <si>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</si>
  <si>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</si>
  <si>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</si>
  <si>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</si>
  <si>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</si>
  <si>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</si>
  <si>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</si>
  <si>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</si>
  <si>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</si>
  <si>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</si>
  <si>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</si>
  <si>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</si>
  <si>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</si>
  <si>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</si>
  <si>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</si>
  <si>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</si>
  <si>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</si>
  <si>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</si>
  <si>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</si>
  <si>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</si>
  <si>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</si>
  <si>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</si>
  <si>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</si>
  <si>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</si>
  <si>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</si>
  <si>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</si>
  <si>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</si>
  <si>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</si>
  <si>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</si>
  <si>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</si>
  <si>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</si>
  <si>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</si>
  <si>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</si>
  <si>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</si>
  <si>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</si>
  <si>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</si>
  <si>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</si>
  <si>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</si>
  <si>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</si>
  <si>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</si>
  <si>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</si>
  <si>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</si>
  <si>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</si>
  <si>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</si>
  <si>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</si>
  <si>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</si>
  <si>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</si>
  <si>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</si>
  <si>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</si>
  <si>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</si>
  <si>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</si>
  <si>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</si>
  <si>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</si>
  <si>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</si>
  <si>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</si>
  <si>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</si>
  <si>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</si>
  <si>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</si>
  <si>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</si>
  <si>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</si>
  <si>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</si>
  <si>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</si>
  <si>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</si>
  <si>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</si>
  <si>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</si>
  <si>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</si>
  <si>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</si>
  <si>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</si>
  <si>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</si>
  <si>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</si>
  <si>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</si>
  <si>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</si>
  <si>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</si>
  <si>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</si>
  <si>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</si>
  <si>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</si>
  <si>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</si>
  <si>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</si>
  <si>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</si>
  <si>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</si>
  <si>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</si>
  <si>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</si>
  <si>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</si>
  <si>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</si>
  <si>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</si>
  <si>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</si>
  <si>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</si>
  <si>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</si>
  <si>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</si>
  <si>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</si>
  <si>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</si>
  <si>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</si>
  <si>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</si>
  <si>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</si>
  <si>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</si>
  <si>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</si>
  <si>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</si>
  <si>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</si>
  <si>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</si>
  <si>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</si>
  <si>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</si>
  <si>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</si>
  <si>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</si>
  <si>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</si>
  <si>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</si>
  <si>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</si>
  <si>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</si>
  <si>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</si>
  <si>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</si>
  <si>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</si>
  <si>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</si>
  <si>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</si>
  <si>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</si>
  <si>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</si>
  <si>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</si>
  <si>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</si>
  <si>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</si>
  <si>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</si>
  <si>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</si>
  <si>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</si>
  <si>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</si>
  <si>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</si>
  <si>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</si>
  <si>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</si>
  <si>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</si>
  <si>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</si>
  <si>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</si>
  <si>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</si>
  <si>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</si>
  <si>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</si>
  <si>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</si>
  <si>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</si>
  <si>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</si>
  <si>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</si>
  <si>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</si>
  <si>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</si>
  <si>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</si>
  <si>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</si>
  <si>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</si>
  <si>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</si>
  <si>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</si>
  <si>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</si>
  <si>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</si>
  <si>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</si>
  <si>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</si>
  <si>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</si>
  <si>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</si>
  <si>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</si>
  <si>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</si>
  <si>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</si>
  <si>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</si>
  <si>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</si>
  <si>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</si>
  <si>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</si>
  <si>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</si>
  <si>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</si>
  <si>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</si>
  <si>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</si>
  <si>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</si>
  <si>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</si>
  <si>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</si>
  <si>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</si>
  <si>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</si>
  <si>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</si>
  <si>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</si>
  <si>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</si>
  <si>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</si>
  <si>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</si>
  <si>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</si>
  <si>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</si>
  <si>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</si>
  <si>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</si>
  <si>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</si>
  <si>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</si>
  <si>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</si>
  <si>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</si>
  <si>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</si>
  <si>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</si>
  <si>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</si>
  <si>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</si>
  <si>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</si>
  <si>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</si>
  <si>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</si>
  <si>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</si>
  <si>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</si>
  <si>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</si>
  <si>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</si>
  <si>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</si>
  <si>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</si>
  <si>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</si>
  <si>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</si>
  <si>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</si>
  <si>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</si>
  <si>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</si>
  <si>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</si>
  <si>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</si>
  <si>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</si>
  <si>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</si>
  <si>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</si>
  <si>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</si>
  <si>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</si>
  <si>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</si>
  <si>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</si>
  <si>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</si>
  <si>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</si>
  <si>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</si>
  <si>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</si>
  <si>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</si>
  <si>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</si>
  <si>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</si>
  <si>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</si>
  <si>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</si>
  <si>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</si>
  <si>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</si>
  <si>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</si>
  <si>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</si>
  <si>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</si>
  <si>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</si>
  <si>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</si>
  <si>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</si>
  <si>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</si>
  <si>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</si>
  <si>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</si>
  <si>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</si>
  <si>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</si>
  <si>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</si>
  <si>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</si>
  <si>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</si>
  <si>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</si>
  <si>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</si>
  <si>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</si>
  <si>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</si>
  <si>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</si>
  <si>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</si>
  <si>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</si>
  <si>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</si>
  <si>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</si>
  <si>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</si>
  <si>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</si>
  <si>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</si>
  <si>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</si>
  <si>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</si>
  <si>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</si>
  <si>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</si>
  <si>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</si>
  <si>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</si>
  <si>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</si>
  <si>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</si>
  <si>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</si>
  <si>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</si>
  <si>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</si>
  <si>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</si>
  <si>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</si>
  <si>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</si>
  <si>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</si>
  <si>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</si>
  <si>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</si>
  <si>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</si>
  <si>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</si>
  <si>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</si>
  <si>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</si>
  <si>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</si>
  <si>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</si>
  <si>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</si>
  <si>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</si>
  <si>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</si>
  <si>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</si>
  <si>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</si>
  <si>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</si>
  <si>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</si>
  <si>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</si>
  <si>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</si>
  <si>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</si>
  <si>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</si>
  <si>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</si>
  <si>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</si>
  <si>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</si>
  <si>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</si>
  <si>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</si>
  <si>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</si>
  <si>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</si>
  <si>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</si>
  <si>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</si>
  <si>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</si>
  <si>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</si>
  <si>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</si>
  <si>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</si>
  <si>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</si>
  <si>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</si>
  <si>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</si>
  <si>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</si>
  <si>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</si>
  <si>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</si>
  <si>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</si>
  <si>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</si>
  <si>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</si>
  <si>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</si>
  <si>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</si>
  <si>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</si>
  <si>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</si>
  <si>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</si>
  <si>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</si>
  <si>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</si>
  <si>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</si>
  <si>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</si>
  <si>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</si>
  <si>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</si>
  <si>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</si>
  <si>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</si>
  <si>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</si>
  <si>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</si>
  <si>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</si>
  <si>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</si>
  <si>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</si>
  <si>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</si>
  <si>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</si>
  <si>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</si>
  <si>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</si>
  <si>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</si>
  <si>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</si>
  <si>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</si>
  <si>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</si>
  <si>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</si>
  <si>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</si>
  <si>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</si>
  <si>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</si>
  <si>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</si>
  <si>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</si>
  <si>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</si>
  <si>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</si>
  <si>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</si>
  <si>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</si>
  <si>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</si>
  <si>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</si>
  <si>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</si>
  <si>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</si>
  <si>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</si>
  <si>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</si>
  <si>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</si>
  <si>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</si>
  <si>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</si>
  <si>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</si>
  <si>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</si>
  <si>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</si>
  <si>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</si>
  <si>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</si>
  <si>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</si>
  <si>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</si>
  <si>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</si>
  <si>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</si>
  <si>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</si>
  <si>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</si>
  <si>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</si>
  <si>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</si>
  <si>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</si>
  <si>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</si>
  <si>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</si>
  <si>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</si>
  <si>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</si>
  <si>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</si>
  <si>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</si>
  <si>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</si>
  <si>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</si>
  <si>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</si>
  <si>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</si>
  <si>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</si>
  <si>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</si>
  <si>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</si>
  <si>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</si>
  <si>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</si>
  <si>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</si>
  <si>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</si>
  <si>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</si>
  <si>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</si>
  <si>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</si>
  <si>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</si>
  <si>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</si>
  <si>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</si>
  <si>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</si>
  <si>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</si>
  <si>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</si>
  <si>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</si>
  <si>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</si>
  <si>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</si>
  <si>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</si>
  <si>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</si>
  <si>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</si>
  <si>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</si>
  <si>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</si>
  <si>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</si>
  <si>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</si>
  <si>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</si>
  <si>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</si>
  <si>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</si>
  <si>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</si>
  <si>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</si>
  <si>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</si>
  <si>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</si>
  <si>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</si>
  <si>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</si>
  <si>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</si>
  <si>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</si>
  <si>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</si>
  <si>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</si>
  <si>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</si>
  <si>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</si>
  <si>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</si>
  <si>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</si>
  <si>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</si>
  <si>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</si>
  <si>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</si>
  <si>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</si>
  <si>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</si>
  <si>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</si>
  <si>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</si>
  <si>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</si>
  <si>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</si>
  <si>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</si>
  <si>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</si>
  <si>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</si>
  <si>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</si>
  <si>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</si>
  <si>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</si>
  <si>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</si>
  <si>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</si>
  <si>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</si>
  <si>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</si>
  <si>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</si>
  <si>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</si>
  <si>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</si>
  <si>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</si>
  <si>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</si>
  <si>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</si>
  <si>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</si>
  <si>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</si>
  <si>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</si>
  <si>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</si>
  <si>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</si>
  <si>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</si>
  <si>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</si>
  <si>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</si>
  <si>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</si>
  <si>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</si>
  <si>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</si>
  <si>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</si>
  <si>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</si>
  <si>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</si>
  <si>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</si>
  <si>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</si>
  <si>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</si>
  <si>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</si>
  <si>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</si>
  <si>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</si>
  <si>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</si>
  <si>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</si>
  <si>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</si>
  <si>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</si>
  <si>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</si>
  <si>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</si>
  <si>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</si>
  <si>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</si>
  <si>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</si>
  <si>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</si>
  <si>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</si>
  <si>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</si>
  <si>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</si>
  <si>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</si>
  <si>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</si>
  <si>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</si>
  <si>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</si>
  <si>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</si>
  <si>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</si>
  <si>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</si>
  <si>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</si>
  <si>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</si>
  <si>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</si>
  <si>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</si>
  <si>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</si>
  <si>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</si>
  <si>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</si>
  <si>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</si>
  <si>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</si>
  <si>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</si>
  <si>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</si>
  <si>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</si>
  <si>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</si>
  <si>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</si>
  <si>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</si>
  <si>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</si>
  <si>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</si>
  <si>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</si>
  <si>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</si>
  <si>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</si>
  <si>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</si>
  <si>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</si>
  <si>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</si>
  <si>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</si>
  <si>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</si>
  <si>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</si>
  <si>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</si>
  <si>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</si>
  <si>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</si>
  <si>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</si>
  <si>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</si>
  <si>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</si>
  <si>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</si>
  <si>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</si>
  <si>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</si>
  <si>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</si>
  <si>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</si>
  <si>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</si>
  <si>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</si>
  <si>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</si>
  <si>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</si>
  <si>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</si>
  <si>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</si>
  <si>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</si>
  <si>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</si>
  <si>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</si>
  <si>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</si>
  <si>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</si>
  <si>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</si>
  <si>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</si>
  <si>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</si>
  <si>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</si>
  <si>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</si>
  <si>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</si>
  <si>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</si>
  <si>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</si>
  <si>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</si>
  <si>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</si>
  <si>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</si>
  <si>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</si>
  <si>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</si>
  <si>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</si>
  <si>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</si>
  <si>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</si>
  <si>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</si>
  <si>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</si>
  <si>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</si>
  <si>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</si>
  <si>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</si>
  <si>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</si>
  <si>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</si>
  <si>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</si>
  <si>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</si>
  <si>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</si>
  <si>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</si>
  <si>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</si>
  <si>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</si>
  <si>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</si>
  <si>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</si>
  <si>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</si>
  <si>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</si>
  <si>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</si>
  <si>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</si>
  <si>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</si>
  <si>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</si>
  <si>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</si>
  <si>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</si>
  <si>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</si>
  <si>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</si>
  <si>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</si>
  <si>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</si>
  <si>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</si>
  <si>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</si>
  <si>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</si>
  <si>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</si>
  <si>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</si>
  <si>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</si>
  <si>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</si>
  <si>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</si>
  <si>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</si>
  <si>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</si>
  <si>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</si>
  <si>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</si>
  <si>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</si>
  <si>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</si>
  <si>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</si>
  <si>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</si>
  <si>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</si>
  <si>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</si>
  <si>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</si>
  <si>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</si>
  <si>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</si>
  <si>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</si>
  <si>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</si>
  <si>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</si>
  <si>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</si>
  <si>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</si>
  <si>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</si>
  <si>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</si>
  <si>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</si>
  <si>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</si>
  <si>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</si>
  <si>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</si>
  <si>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</si>
  <si>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</si>
  <si>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</si>
  <si>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</si>
  <si>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</si>
  <si>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</si>
  <si>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</si>
  <si>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</si>
  <si>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</si>
  <si>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</si>
  <si>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</si>
  <si>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</si>
  <si>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</si>
  <si>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</si>
  <si>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</si>
  <si>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</si>
  <si>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</si>
  <si>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</si>
  <si>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</si>
  <si>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</si>
  <si>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</si>
  <si>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</si>
  <si>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</si>
  <si>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</si>
  <si>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</si>
  <si>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</si>
  <si>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</si>
  <si>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</si>
  <si>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</si>
  <si>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</si>
  <si>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</si>
  <si>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</si>
  <si>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</si>
  <si>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</si>
  <si>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</si>
  <si>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</si>
  <si>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</si>
  <si>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</si>
  <si>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</si>
  <si>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</si>
  <si>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</si>
  <si>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</si>
  <si>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</si>
  <si>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</si>
  <si>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</si>
  <si>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</si>
  <si>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</si>
  <si>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</si>
  <si>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</si>
  <si>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</si>
  <si>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</si>
  <si>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</si>
  <si>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</si>
  <si>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</si>
  <si>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</si>
  <si>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</si>
  <si>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</si>
  <si>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</si>
  <si>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</si>
  <si>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</si>
  <si>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</si>
  <si>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</si>
  <si>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</si>
  <si>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</si>
  <si>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</si>
  <si>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</si>
  <si>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</si>
  <si>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</si>
  <si>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</si>
  <si>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</si>
  <si>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</si>
  <si>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</si>
  <si>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</si>
  <si>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</si>
  <si>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</si>
  <si>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</si>
  <si>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</si>
  <si>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</si>
  <si>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</si>
  <si>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</si>
  <si>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</si>
  <si>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</si>
  <si>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</si>
  <si>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</si>
  <si>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</si>
  <si>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</si>
  <si>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</si>
  <si>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</si>
  <si>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</si>
  <si>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</si>
  <si>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</si>
  <si>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</si>
  <si>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</si>
  <si>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</si>
  <si>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</si>
  <si>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</si>
  <si>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</si>
  <si>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</si>
  <si>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</si>
  <si>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</si>
  <si>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</si>
  <si>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</si>
  <si>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</si>
  <si>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</si>
  <si>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</si>
  <si>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</si>
  <si>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</si>
  <si>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</si>
  <si>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</si>
  <si>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</si>
  <si>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</si>
  <si>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</si>
  <si>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</si>
  <si>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</si>
  <si>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</si>
  <si>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</si>
  <si>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</si>
  <si>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</si>
  <si>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</si>
  <si>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</si>
  <si>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</si>
  <si>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</si>
  <si>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</si>
  <si>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</si>
  <si>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</si>
  <si>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</si>
  <si>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</si>
  <si>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</si>
  <si>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</si>
  <si>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</si>
  <si>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</si>
  <si>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</si>
  <si>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</si>
  <si>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</si>
  <si>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</si>
  <si>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</si>
  <si>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</si>
  <si>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</si>
  <si>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</si>
  <si>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</si>
  <si>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</si>
  <si>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</si>
  <si>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</si>
  <si>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</si>
  <si>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</si>
  <si>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</si>
  <si>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</si>
  <si>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</si>
  <si>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</si>
  <si>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</si>
  <si>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</si>
  <si>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</si>
  <si>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</si>
  <si>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</si>
  <si>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</si>
  <si>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</si>
  <si>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</si>
  <si>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</si>
  <si>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</si>
  <si>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</si>
  <si>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</si>
  <si>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</si>
  <si>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</si>
  <si>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</si>
  <si>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</si>
  <si>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</si>
  <si>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</si>
  <si>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</si>
  <si>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</si>
  <si>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</si>
  <si>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</si>
  <si>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</si>
  <si>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</si>
  <si>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</si>
  <si>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</si>
  <si>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</si>
  <si>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</si>
  <si>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</si>
  <si>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</si>
  <si>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</si>
  <si>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</si>
  <si>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</si>
  <si>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</si>
  <si>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</si>
  <si>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</si>
  <si>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</si>
  <si>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</si>
  <si>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</si>
  <si>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</si>
  <si>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</si>
  <si>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</si>
  <si>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</si>
  <si>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</si>
  <si>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</si>
  <si>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</si>
  <si>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</si>
  <si>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</si>
  <si>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</si>
  <si>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</si>
  <si>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</si>
  <si>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</si>
  <si>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</si>
  <si>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</si>
  <si>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</si>
  <si>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</si>
  <si>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</si>
  <si>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</si>
  <si>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</si>
  <si>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</si>
  <si>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</si>
  <si>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</si>
  <si>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</si>
  <si>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</si>
  <si>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</si>
  <si>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</si>
  <si>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</si>
  <si>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</si>
  <si>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</si>
  <si>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</si>
  <si>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</si>
  <si>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</si>
  <si>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</si>
  <si>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</si>
  <si>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</si>
  <si>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</si>
  <si>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</si>
  <si>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</si>
  <si>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</si>
  <si>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</si>
  <si>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</si>
  <si>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</si>
  <si>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</si>
  <si>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</si>
  <si>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</si>
  <si>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</si>
  <si>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</si>
  <si>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</si>
  <si>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</si>
  <si>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</si>
  <si>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</si>
  <si>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</si>
  <si>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</si>
  <si>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</si>
  <si>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</si>
  <si>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</si>
  <si>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</si>
  <si>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</si>
  <si>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</si>
  <si>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</si>
  <si>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</si>
  <si>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</si>
  <si>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</si>
  <si>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</si>
  <si>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</si>
  <si>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</si>
  <si>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</si>
  <si>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</si>
  <si>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</si>
  <si>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</si>
  <si>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</si>
  <si>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</si>
  <si>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</si>
  <si>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</si>
  <si>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</si>
  <si>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</si>
  <si>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</si>
  <si>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</si>
  <si>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</si>
  <si>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</si>
  <si>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</si>
  <si>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</si>
  <si>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</si>
  <si>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</si>
  <si>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</si>
  <si>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</si>
  <si>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</si>
  <si>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</si>
  <si>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</si>
  <si>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</si>
  <si>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</si>
  <si>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</si>
  <si>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</si>
  <si>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</si>
  <si>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</si>
  <si>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</si>
  <si>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</si>
  <si>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</si>
  <si>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</si>
  <si>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</si>
  <si>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</si>
  <si>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</si>
  <si>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</si>
  <si>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</si>
  <si>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</si>
  <si>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</si>
  <si>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</si>
  <si>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</si>
  <si>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</si>
  <si>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</si>
  <si>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</si>
  <si>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</si>
  <si>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</si>
  <si>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</si>
  <si>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</si>
  <si>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</si>
  <si>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</si>
  <si>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</si>
  <si>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</si>
  <si>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</si>
  <si>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</si>
  <si>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</si>
  <si>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</si>
  <si>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</si>
  <si>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</si>
  <si>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</si>
  <si>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</si>
  <si>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</si>
  <si>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</si>
  <si>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</si>
  <si>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</si>
  <si>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</si>
  <si>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</si>
  <si>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</si>
  <si>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</si>
  <si>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</si>
  <si>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</si>
  <si>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</si>
  <si>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</si>
  <si>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</si>
  <si>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</si>
  <si>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</si>
  <si>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</si>
  <si>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</si>
  <si>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</si>
  <si>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</si>
  <si>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</si>
  <si>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</si>
  <si>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</si>
  <si>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</si>
  <si>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</si>
  <si>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</si>
  <si>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</si>
  <si>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</si>
  <si>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</si>
  <si>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</si>
  <si>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</si>
  <si>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</si>
  <si>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</si>
  <si>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</si>
  <si>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</si>
  <si>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</si>
  <si>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</si>
  <si>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</si>
  <si>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</si>
  <si>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</si>
  <si>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</si>
  <si>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</si>
  <si>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</si>
  <si>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</si>
  <si>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</si>
  <si>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</si>
  <si>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</si>
  <si>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</si>
  <si>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</si>
  <si>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</si>
  <si>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</si>
  <si>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</si>
  <si>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</si>
  <si>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</si>
  <si>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</si>
  <si>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</si>
  <si>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</si>
  <si>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</si>
  <si>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</si>
  <si>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</si>
  <si>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</si>
  <si>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</si>
  <si>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</si>
  <si>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</si>
  <si>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</si>
  <si>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</si>
  <si>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</si>
  <si>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</si>
  <si>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</si>
  <si>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</si>
  <si>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</si>
  <si>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</si>
  <si>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</si>
  <si>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</si>
  <si>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</si>
  <si>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</si>
  <si>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</si>
  <si>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</si>
  <si>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</si>
  <si>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</si>
  <si>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</si>
  <si>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</si>
  <si>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</si>
  <si>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</si>
  <si>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</si>
  <si>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</si>
  <si>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</si>
  <si>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</si>
  <si>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</si>
  <si>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</si>
  <si>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</si>
  <si>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</si>
  <si>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</si>
  <si>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</si>
  <si>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</si>
  <si>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</si>
  <si>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</si>
  <si>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</si>
  <si>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</si>
  <si>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</si>
  <si>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</si>
  <si>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</si>
  <si>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</si>
  <si>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</si>
  <si>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</si>
  <si>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</si>
  <si>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</si>
  <si>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</si>
  <si>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</si>
  <si>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</si>
  <si>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</si>
  <si>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</si>
  <si>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</si>
  <si>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</si>
  <si>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</si>
  <si>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</si>
  <si>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</si>
  <si>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</si>
  <si>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</si>
  <si>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</si>
  <si>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</si>
  <si>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</si>
  <si>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</si>
  <si>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</si>
  <si>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</si>
  <si>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</si>
  <si>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</si>
  <si>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</si>
  <si>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</si>
  <si>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</si>
  <si>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</si>
  <si>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</si>
  <si>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</si>
  <si>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</si>
  <si>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</si>
  <si>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</si>
  <si>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</si>
  <si>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</si>
  <si>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</si>
  <si>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</si>
  <si>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</si>
  <si>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</si>
  <si>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</si>
  <si>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</si>
  <si>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</si>
  <si>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</si>
  <si>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</si>
  <si>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</si>
  <si>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</si>
  <si>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</si>
  <si>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</si>
  <si>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</si>
  <si>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</si>
  <si>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</si>
  <si>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</si>
  <si>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</si>
  <si>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</si>
  <si>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</si>
  <si>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</si>
  <si>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</si>
  <si>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</si>
  <si>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</si>
  <si>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</si>
  <si>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</si>
  <si>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</si>
  <si>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</si>
  <si>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</si>
  <si>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</si>
  <si>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</si>
  <si>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</si>
  <si>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</si>
  <si>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</si>
  <si>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</si>
  <si>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</si>
  <si>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</si>
  <si>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</si>
  <si>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</si>
  <si>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</si>
  <si>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</si>
  <si>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</si>
  <si>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</si>
  <si>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</si>
  <si>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</si>
  <si>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</si>
  <si>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</si>
  <si>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</si>
  <si>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</si>
  <si>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</si>
  <si>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</si>
  <si>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</si>
  <si>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</si>
  <si>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</si>
  <si>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</si>
  <si>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</si>
  <si>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</si>
  <si>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</si>
  <si>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</si>
  <si>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</si>
  <si>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</si>
  <si>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</si>
  <si>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</si>
  <si>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</si>
  <si>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</si>
  <si>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</si>
  <si>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</si>
  <si>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</si>
  <si>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</si>
  <si>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</si>
  <si>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</si>
  <si>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</si>
  <si>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</si>
  <si>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</si>
  <si>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</si>
  <si>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</si>
  <si>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</si>
  <si>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</si>
  <si>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</si>
  <si>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</si>
  <si>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</si>
  <si>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</si>
  <si>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</si>
  <si>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</si>
  <si>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</si>
  <si>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</si>
  <si>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</si>
  <si>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</si>
  <si>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</si>
  <si>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</si>
  <si>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</si>
  <si>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</si>
  <si>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</si>
  <si>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</si>
  <si>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</si>
  <si>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</si>
  <si>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</si>
  <si>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</si>
  <si>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</si>
  <si>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</si>
  <si>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</si>
  <si>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</si>
  <si>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</si>
  <si>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</si>
  <si>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</si>
  <si>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</si>
  <si>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</si>
  <si>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</si>
  <si>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</si>
  <si>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</si>
  <si>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</si>
  <si>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</si>
  <si>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</si>
  <si>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</si>
  <si>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</si>
  <si>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</si>
  <si>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</si>
  <si>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</si>
  <si>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</si>
  <si>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</si>
  <si>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</si>
  <si>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</si>
  <si>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</si>
  <si>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</si>
  <si>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</si>
  <si>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</si>
  <si>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</si>
  <si>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</si>
  <si>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</si>
  <si>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</si>
  <si>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</si>
  <si>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</si>
  <si>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</si>
  <si>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</si>
  <si>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</si>
  <si>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</si>
  <si>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</si>
  <si>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</si>
  <si>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</si>
  <si>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</si>
  <si>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</si>
  <si>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</si>
  <si>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</si>
  <si>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</si>
  <si>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</si>
  <si>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</si>
  <si>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</si>
  <si>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</si>
  <si>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</si>
  <si>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</si>
  <si>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</si>
  <si>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</si>
  <si>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</si>
  <si>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</si>
  <si>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</si>
  <si>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</si>
  <si>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</si>
  <si>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</si>
  <si>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</si>
  <si>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</si>
  <si>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</si>
  <si>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</si>
  <si>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</si>
  <si>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</si>
  <si>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</si>
  <si>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</si>
  <si>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</si>
  <si>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</si>
  <si>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</si>
  <si>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</si>
  <si>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</si>
  <si>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</si>
  <si>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</si>
  <si>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</si>
  <si>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</si>
  <si>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</si>
  <si>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</si>
  <si>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</si>
  <si>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</si>
  <si>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</si>
  <si>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</si>
  <si>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</si>
  <si>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</si>
  <si>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</si>
  <si>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</si>
  <si>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</si>
  <si>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</si>
  <si>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</si>
  <si>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</si>
  <si>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</si>
  <si>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</si>
  <si>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</si>
  <si>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</si>
  <si>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</si>
  <si>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</si>
  <si>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</si>
  <si>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</si>
  <si>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</si>
  <si>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</si>
  <si>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</si>
  <si>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</si>
  <si>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</si>
  <si>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</si>
  <si>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</si>
  <si>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</si>
  <si>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</si>
  <si>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</si>
  <si>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</si>
  <si>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</si>
  <si>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</si>
  <si>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</si>
  <si>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</si>
  <si>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</si>
  <si>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</si>
  <si>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</si>
  <si>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</si>
  <si>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</si>
  <si>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</si>
  <si>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</si>
  <si>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</si>
  <si>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</si>
  <si>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</si>
  <si>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</si>
  <si>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</si>
  <si>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</si>
  <si>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</si>
  <si>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</si>
  <si>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</si>
  <si>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</si>
  <si>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</si>
  <si>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</si>
  <si>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</si>
  <si>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</si>
  <si>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</si>
  <si>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</si>
  <si>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</si>
  <si>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</si>
  <si>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</si>
  <si>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</si>
  <si>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</si>
  <si>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</si>
  <si>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</si>
  <si>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</si>
  <si>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</si>
  <si>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</si>
  <si>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</si>
  <si>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</si>
  <si>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</si>
  <si>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</si>
  <si>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</si>
  <si>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</si>
  <si>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</si>
  <si>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</si>
  <si>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</si>
  <si>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</si>
  <si>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</si>
  <si>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</si>
  <si>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</si>
  <si>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</si>
  <si>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</si>
  <si>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</si>
  <si>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</si>
  <si>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</si>
  <si>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</si>
  <si>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</si>
  <si>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</si>
  <si>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</si>
  <si>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</si>
  <si>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</si>
  <si>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</si>
  <si>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</si>
  <si>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</si>
  <si>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</si>
  <si>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</si>
  <si>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</si>
  <si>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</si>
  <si>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</si>
  <si>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</si>
  <si>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</si>
  <si>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</si>
  <si>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</si>
  <si>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</si>
  <si>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</si>
  <si>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</si>
  <si>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</si>
  <si>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</si>
  <si>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</si>
  <si>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</si>
  <si>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</si>
  <si>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</si>
  <si>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</si>
  <si>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</si>
  <si>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</si>
  <si>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</si>
  <si>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</si>
  <si>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</si>
  <si>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</si>
  <si>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</si>
  <si>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</si>
  <si>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</si>
  <si>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</si>
  <si>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</si>
  <si>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</si>
  <si>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</si>
  <si>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</si>
  <si>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</si>
  <si>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</si>
  <si>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</si>
  <si>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</si>
  <si>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</si>
  <si>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</si>
  <si>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</si>
  <si>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</si>
  <si>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</si>
  <si>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</si>
  <si>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</si>
  <si>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</si>
  <si>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</si>
  <si>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</si>
  <si>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</si>
  <si>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</si>
  <si>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</si>
  <si>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</si>
  <si>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</si>
  <si>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</si>
  <si>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</si>
  <si>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</si>
  <si>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</si>
  <si>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</si>
  <si>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</si>
  <si>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</si>
  <si>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</si>
  <si>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</si>
  <si>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</si>
  <si>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</si>
  <si>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</si>
  <si>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</si>
  <si>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</si>
  <si>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</si>
  <si>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</si>
  <si>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</si>
  <si>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</si>
  <si>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</si>
  <si>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</si>
  <si>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</si>
  <si>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</si>
  <si>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</si>
  <si>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</si>
  <si>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</si>
  <si>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</si>
  <si>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</si>
  <si>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</si>
  <si>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</si>
  <si>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</si>
  <si>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</si>
  <si>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</si>
  <si>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</si>
  <si>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</si>
  <si>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</si>
  <si>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</si>
  <si>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</si>
  <si>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</si>
  <si>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</si>
  <si>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</si>
  <si>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</si>
  <si>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</si>
  <si>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</si>
  <si>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</si>
  <si>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</si>
  <si>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</si>
  <si>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</si>
  <si>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</si>
  <si>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</si>
  <si>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</si>
  <si>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</si>
  <si>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</si>
  <si>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</si>
  <si>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</si>
  <si>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</si>
  <si>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</si>
  <si>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</si>
  <si>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</si>
  <si>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</si>
  <si>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</si>
  <si>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</si>
  <si>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</si>
  <si>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</si>
  <si>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</si>
  <si>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</si>
  <si>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</si>
  <si>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</si>
  <si>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</si>
  <si>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</si>
  <si>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</si>
  <si>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</si>
  <si>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</si>
  <si>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</si>
  <si>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</si>
  <si>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</si>
  <si>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</si>
  <si>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</si>
  <si>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</si>
  <si>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</si>
  <si>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</si>
  <si>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</si>
  <si>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</si>
  <si>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</si>
  <si>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</si>
  <si>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</si>
  <si>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</si>
  <si>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</si>
  <si>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</si>
  <si>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</si>
  <si>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</si>
  <si>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</si>
  <si>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</si>
  <si>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</si>
  <si>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</si>
  <si>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</si>
  <si>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</si>
  <si>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</si>
  <si>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</si>
  <si>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</si>
  <si>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</si>
  <si>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</si>
  <si>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</si>
  <si>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</si>
  <si>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</si>
  <si>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</si>
  <si>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</si>
  <si>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</si>
  <si>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</si>
  <si>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</si>
  <si>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</si>
  <si>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</si>
  <si>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</si>
  <si>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</si>
  <si>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</si>
  <si>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</si>
  <si>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</si>
  <si>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</si>
  <si>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</si>
  <si>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</si>
  <si>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</si>
  <si>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</si>
  <si>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</si>
  <si>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</si>
  <si>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</si>
  <si>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</si>
  <si>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</si>
  <si>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</si>
  <si>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</si>
  <si>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</si>
  <si>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</si>
  <si>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</si>
  <si>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</si>
  <si>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</si>
  <si>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</si>
  <si>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</si>
  <si>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</si>
  <si>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</si>
  <si>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</si>
  <si>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</si>
  <si>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</si>
  <si>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</si>
  <si>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</si>
  <si>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</si>
  <si>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</si>
  <si>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</si>
  <si>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</si>
  <si>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</si>
  <si>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</si>
  <si>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</si>
  <si>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</si>
  <si>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</si>
  <si>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</si>
  <si>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</si>
  <si>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</si>
  <si>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</si>
  <si>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</si>
  <si>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</si>
  <si>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</si>
  <si>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</si>
  <si>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</si>
  <si>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</si>
  <si>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</si>
  <si>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</si>
  <si>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</si>
  <si>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</si>
  <si>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</si>
  <si>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</si>
  <si>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</si>
  <si>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</si>
  <si>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</si>
  <si>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</si>
  <si>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</si>
  <si>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</si>
  <si>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</si>
  <si>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</si>
  <si>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</si>
  <si>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</si>
  <si>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</si>
  <si>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</si>
  <si>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</si>
  <si>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</si>
  <si>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</si>
  <si>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</si>
  <si>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</si>
  <si>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</si>
  <si>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</si>
  <si>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</si>
  <si>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</si>
  <si>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</si>
  <si>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</si>
  <si>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</si>
  <si>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</si>
  <si>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</si>
  <si>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</si>
  <si>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</si>
  <si>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</si>
  <si>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</si>
  <si>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</si>
  <si>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</si>
  <si>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</si>
  <si>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</si>
  <si>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</si>
  <si>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</si>
  <si>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</si>
  <si>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</si>
  <si>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</si>
  <si>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</si>
  <si>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</si>
  <si>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</si>
  <si>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</si>
  <si>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</si>
  <si>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</si>
  <si>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</si>
  <si>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</si>
  <si>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</si>
  <si>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</si>
  <si>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</si>
  <si>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</si>
  <si>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</si>
  <si>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</si>
  <si>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</si>
  <si>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</si>
  <si>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</si>
  <si>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</si>
  <si>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</si>
  <si>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</si>
  <si>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</si>
  <si>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</si>
  <si>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</si>
  <si>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</si>
  <si>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</si>
  <si>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</si>
  <si>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</si>
  <si>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</si>
  <si>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</si>
  <si>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</si>
  <si>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</si>
  <si>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</si>
  <si>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</si>
  <si>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</si>
  <si>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</si>
  <si>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</si>
  <si>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</si>
  <si>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</si>
  <si>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</si>
  <si>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</si>
  <si>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</si>
  <si>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</si>
  <si>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</si>
  <si>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</si>
  <si>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</si>
  <si>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</si>
  <si>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</si>
  <si>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</si>
  <si>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</si>
  <si>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</si>
  <si>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</si>
  <si>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</si>
  <si>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</si>
  <si>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</si>
  <si>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</si>
  <si>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</si>
  <si>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</si>
  <si>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</si>
  <si>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</si>
  <si>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</si>
  <si>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</si>
  <si>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</si>
  <si>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</si>
  <si>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</si>
  <si>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</si>
  <si>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</si>
  <si>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</si>
  <si>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</si>
  <si>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</si>
  <si>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</si>
  <si>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</si>
  <si>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</si>
  <si>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</si>
  <si>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</si>
  <si>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</si>
  <si>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</si>
  <si>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</si>
  <si>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</si>
  <si>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</si>
  <si>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</si>
  <si>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</si>
  <si>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</si>
  <si>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</si>
  <si>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</si>
  <si>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</si>
  <si>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</si>
  <si>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</si>
  <si>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</si>
  <si>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</si>
  <si>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</si>
  <si>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</si>
  <si>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</si>
  <si>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</si>
  <si>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</si>
  <si>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</si>
  <si>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</si>
  <si>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</si>
  <si>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</si>
  <si>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</si>
  <si>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</si>
  <si>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</si>
  <si>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</si>
  <si>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</si>
  <si>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</si>
  <si>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</si>
  <si>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</si>
  <si>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</si>
  <si>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</si>
  <si>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</si>
  <si>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</si>
  <si>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</si>
  <si>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</si>
  <si>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</si>
  <si>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</si>
  <si>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</si>
  <si>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</si>
  <si>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</si>
  <si>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</si>
  <si>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</si>
  <si>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</si>
  <si>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</si>
  <si>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</si>
  <si>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</si>
  <si>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</si>
  <si>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</si>
  <si>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</si>
  <si>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</si>
  <si>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</si>
  <si>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</si>
  <si>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</si>
  <si>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</si>
  <si>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</si>
  <si>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</si>
  <si>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</si>
  <si>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</si>
  <si>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</si>
  <si>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</si>
  <si>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</si>
  <si>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</si>
  <si>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</si>
  <si>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</si>
  <si>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</si>
  <si>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</si>
  <si>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</si>
  <si>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</si>
  <si>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</si>
  <si>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</si>
  <si>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</si>
  <si>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</si>
  <si>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</si>
  <si>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</si>
  <si>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</si>
  <si>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</si>
  <si>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</si>
  <si>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</si>
  <si>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</si>
  <si>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</si>
  <si>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</si>
  <si>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</si>
  <si>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</si>
  <si>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</si>
  <si>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</si>
  <si>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</si>
  <si>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</si>
  <si>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</si>
  <si>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</si>
  <si>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</si>
  <si>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</si>
  <si>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</si>
  <si>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</si>
  <si>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</si>
  <si>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</si>
  <si>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</si>
  <si>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</si>
  <si>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</si>
  <si>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</si>
  <si>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</si>
  <si>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</si>
  <si>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</si>
  <si>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</si>
  <si>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</si>
  <si>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</si>
  <si>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</si>
  <si>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</si>
  <si>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</si>
  <si>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</si>
  <si>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</si>
  <si>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</si>
  <si>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</si>
  <si>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</si>
  <si>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</si>
  <si>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</si>
  <si>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</si>
  <si>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</si>
  <si>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</si>
  <si>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</si>
  <si>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</si>
  <si>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</si>
  <si>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</si>
  <si>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</si>
  <si>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</si>
  <si>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</si>
  <si>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</si>
  <si>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</si>
  <si>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</si>
  <si>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</si>
  <si>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</si>
  <si>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</si>
  <si>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</si>
  <si>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</si>
  <si>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</si>
  <si>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</si>
  <si>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</si>
  <si>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</si>
  <si>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</si>
  <si>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</si>
  <si>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</si>
  <si>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</si>
  <si>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</si>
  <si>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</si>
  <si>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</si>
  <si>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</si>
  <si>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</si>
  <si>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</si>
  <si>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</si>
  <si>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</si>
  <si>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</si>
  <si>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</si>
  <si>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</si>
  <si>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</si>
  <si>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</si>
  <si>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</si>
  <si>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</si>
  <si>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</si>
  <si>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</si>
  <si>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</si>
  <si>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</si>
  <si>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</si>
  <si>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</si>
  <si>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</si>
  <si>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</si>
  <si>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</si>
  <si>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</si>
  <si>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</si>
  <si>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</si>
  <si>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</si>
  <si>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</si>
  <si>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</si>
  <si>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</si>
  <si>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</si>
  <si>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</si>
  <si>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</si>
  <si>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</si>
  <si>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</si>
  <si>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</si>
  <si>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</si>
  <si>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</si>
  <si>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</si>
  <si>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</si>
  <si>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</si>
  <si>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</si>
  <si>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</si>
  <si>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</si>
  <si>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</si>
  <si>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</si>
  <si>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</si>
  <si>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</si>
  <si>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</si>
  <si>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</si>
  <si>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</si>
  <si>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</si>
  <si>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</si>
  <si>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</si>
  <si>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</si>
  <si>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</si>
  <si>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</si>
  <si>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</si>
  <si>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</si>
  <si>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</si>
  <si>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</si>
  <si>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</si>
  <si>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</si>
  <si>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</si>
  <si>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</si>
  <si>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</si>
  <si>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</si>
  <si>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</si>
  <si>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</si>
  <si>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</si>
  <si>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</si>
  <si>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</si>
  <si>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</si>
  <si>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</si>
  <si>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</si>
  <si>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</si>
  <si>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</si>
  <si>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</si>
  <si>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</si>
  <si>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</si>
  <si>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</si>
  <si>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</si>
  <si>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</si>
  <si>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</si>
  <si>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</si>
  <si>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</si>
  <si>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</si>
  <si>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</si>
  <si>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</si>
  <si>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</si>
  <si>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</si>
  <si>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</si>
  <si>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</si>
  <si>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</si>
  <si>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</si>
  <si>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</si>
  <si>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</si>
  <si>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</si>
  <si>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</si>
  <si>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</si>
  <si>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</si>
  <si>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</si>
  <si>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</si>
  <si>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</si>
  <si>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</si>
  <si>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</si>
  <si>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</si>
  <si>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</si>
  <si>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</si>
  <si>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</si>
  <si>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</si>
  <si>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</si>
  <si>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</si>
  <si>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</si>
  <si>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</si>
  <si>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</si>
  <si>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</si>
  <si>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</si>
  <si>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</si>
  <si>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</si>
  <si>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</si>
  <si>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</si>
  <si>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</si>
  <si>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</si>
  <si>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</si>
  <si>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</si>
  <si>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</si>
  <si>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</si>
  <si>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</si>
  <si>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</si>
  <si>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</si>
  <si>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</si>
  <si>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</si>
  <si>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</si>
  <si>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</si>
  <si>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</si>
  <si>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</si>
  <si>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</si>
  <si>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</si>
  <si>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</si>
  <si>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</si>
  <si>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</si>
  <si>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</si>
  <si>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</si>
  <si>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</si>
  <si>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</si>
  <si>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</si>
  <si>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</si>
  <si>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</si>
  <si>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</si>
  <si>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</si>
  <si>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</si>
  <si>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</si>
  <si>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</si>
  <si>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</si>
  <si>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</si>
  <si>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</si>
  <si>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</si>
  <si>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</si>
  <si>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</si>
  <si>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</si>
  <si>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</si>
  <si>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</si>
  <si>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</si>
  <si>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</si>
  <si>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</si>
  <si>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</si>
  <si>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</si>
  <si>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</si>
  <si>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</si>
  <si>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</si>
  <si>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</si>
  <si>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</si>
  <si>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</si>
  <si>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</si>
  <si>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</si>
  <si>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</si>
  <si>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</si>
  <si>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</si>
  <si>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</si>
  <si>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</si>
  <si>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</si>
  <si>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</si>
  <si>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</si>
  <si>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</si>
  <si>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</si>
  <si>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</si>
  <si>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</si>
  <si>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</si>
  <si>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</si>
  <si>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</si>
  <si>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</si>
  <si>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</si>
  <si>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</si>
  <si>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</si>
  <si>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</si>
  <si>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</si>
  <si>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</si>
  <si>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</si>
  <si>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</si>
  <si>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</si>
  <si>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</si>
  <si>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</si>
  <si>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</si>
  <si>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</si>
  <si>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</si>
  <si>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</si>
  <si>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</si>
  <si>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</si>
  <si>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</si>
  <si>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</si>
  <si>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</si>
  <si>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</si>
  <si>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</si>
  <si>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</si>
  <si>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</si>
  <si>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</si>
  <si>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</si>
  <si>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</si>
  <si>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</si>
  <si>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</si>
  <si>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</si>
  <si>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</si>
  <si>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</si>
  <si>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</si>
  <si>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</si>
  <si>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</si>
  <si>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</si>
  <si>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</si>
  <si>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</si>
  <si>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</si>
  <si>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</si>
  <si>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</si>
  <si>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</si>
  <si>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</si>
  <si>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</si>
  <si>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</si>
  <si>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</si>
  <si>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</si>
  <si>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</si>
  <si>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</si>
  <si>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</si>
  <si>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</si>
  <si>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</si>
  <si>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</si>
  <si>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</si>
  <si>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</si>
  <si>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</si>
  <si>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</si>
  <si>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</si>
  <si>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</si>
  <si>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</si>
  <si>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</si>
  <si>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</si>
  <si>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</si>
  <si>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</si>
  <si>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</si>
  <si>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</si>
  <si>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</si>
  <si>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</si>
  <si>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</si>
  <si>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</si>
  <si>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</si>
  <si>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</si>
  <si>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</si>
  <si>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</si>
  <si>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</si>
  <si>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</si>
  <si>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</si>
  <si>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</si>
  <si>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</si>
  <si>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</si>
  <si>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</si>
  <si>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</si>
  <si>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</si>
  <si>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</si>
  <si>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</si>
  <si>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</si>
  <si>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</si>
  <si>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</si>
  <si>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</si>
  <si>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</si>
  <si>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</si>
  <si>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</si>
  <si>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</si>
  <si>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</si>
  <si>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</si>
  <si>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</si>
  <si>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</si>
  <si>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</si>
  <si>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</si>
  <si>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</si>
  <si>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</si>
  <si>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</si>
  <si>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</si>
  <si>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</si>
  <si>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</si>
  <si>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</si>
  <si>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</si>
  <si>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</si>
  <si>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</si>
  <si>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</si>
  <si>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</si>
  <si>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</si>
  <si>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</si>
  <si>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</si>
  <si>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</si>
  <si>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</si>
  <si>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</si>
  <si>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</si>
  <si>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</si>
  <si>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</si>
  <si>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</si>
  <si>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</si>
  <si>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</si>
  <si>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</si>
  <si>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</si>
  <si>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</si>
  <si>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</si>
  <si>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</si>
  <si>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</si>
  <si>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</si>
  <si>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</si>
  <si>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</si>
  <si>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</si>
  <si>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</si>
  <si>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</si>
  <si>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</si>
  <si>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</si>
  <si>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</si>
  <si>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</si>
  <si>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</si>
  <si>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</si>
  <si>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</si>
  <si>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</si>
  <si>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</si>
  <si>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</si>
  <si>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</si>
  <si>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</si>
  <si>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</si>
  <si>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</si>
  <si>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</si>
  <si>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</si>
  <si>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</si>
  <si>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</si>
  <si>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</si>
  <si>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</si>
  <si>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</si>
  <si>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</si>
  <si>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</si>
  <si>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</si>
  <si>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</si>
  <si>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</si>
  <si>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</si>
  <si>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</si>
  <si>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</si>
  <si>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</si>
  <si>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</si>
  <si>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</si>
  <si>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</si>
  <si>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</si>
  <si>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</si>
  <si>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</si>
  <si>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</si>
  <si>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</si>
  <si>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</si>
  <si>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</si>
  <si>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</si>
  <si>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</si>
  <si>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</si>
  <si>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</si>
  <si>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</si>
  <si>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</si>
  <si>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</si>
  <si>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</si>
  <si>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</si>
  <si>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</si>
  <si>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</si>
  <si>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</si>
  <si>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</si>
  <si>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</si>
  <si>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</si>
  <si>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</si>
  <si>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</si>
  <si>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</si>
  <si>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</si>
  <si>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</si>
  <si>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</si>
  <si>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</si>
  <si>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</si>
  <si>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</si>
  <si>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</si>
  <si>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</si>
  <si>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</si>
  <si>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</si>
  <si>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</si>
  <si>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</si>
  <si>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</si>
  <si>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</si>
  <si>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</si>
  <si>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</si>
  <si>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</si>
  <si>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</si>
  <si>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</si>
  <si>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</si>
  <si>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</si>
  <si>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</si>
  <si>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</si>
  <si>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</si>
  <si>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</si>
  <si>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</si>
  <si>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</si>
  <si>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</si>
  <si>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</si>
  <si>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</si>
  <si>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</si>
  <si>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</si>
  <si>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</si>
  <si>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</si>
  <si>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</si>
  <si>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</si>
  <si>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</si>
  <si>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</si>
  <si>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</si>
  <si>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</si>
  <si>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</si>
  <si>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</si>
  <si>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</si>
  <si>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</si>
  <si>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</si>
  <si>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</si>
  <si>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</si>
  <si>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</si>
  <si>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</si>
  <si>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</si>
  <si>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</si>
  <si>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</si>
  <si>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</si>
  <si>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</si>
  <si>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</si>
  <si>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</si>
  <si>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</si>
  <si>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</si>
  <si>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</si>
  <si>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</si>
  <si>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</si>
  <si>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</si>
  <si>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</si>
  <si>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</si>
  <si>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</si>
  <si>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</si>
  <si>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</si>
  <si>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</si>
  <si>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</si>
  <si>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</si>
  <si>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</si>
  <si>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</si>
  <si>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</si>
  <si>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</si>
  <si>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</si>
  <si>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</si>
  <si>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</si>
  <si>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</si>
  <si>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</si>
  <si>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</si>
  <si>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</si>
  <si>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</si>
  <si>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</si>
  <si>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</si>
  <si>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</si>
  <si>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</si>
  <si>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</si>
  <si>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</si>
  <si>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</si>
  <si>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</si>
  <si>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</si>
  <si>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</si>
  <si>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</si>
  <si>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</si>
  <si>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</si>
  <si>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</si>
  <si>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</si>
  <si>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</si>
  <si>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</si>
  <si>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</si>
  <si>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</si>
  <si>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</si>
  <si>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</si>
  <si>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</si>
  <si>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</si>
  <si>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</si>
  <si>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</si>
  <si>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</si>
  <si>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</si>
  <si>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</si>
  <si>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</si>
  <si>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</si>
  <si>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</si>
  <si>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</si>
  <si>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</si>
  <si>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</si>
  <si>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</si>
  <si>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</si>
  <si>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</si>
  <si>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</si>
  <si>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</si>
  <si>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</si>
  <si>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</si>
  <si>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</si>
  <si>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</si>
  <si>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</si>
  <si>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</si>
  <si>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</si>
  <si>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</si>
  <si>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</si>
  <si>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</si>
  <si>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</si>
  <si>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</si>
  <si>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</si>
  <si>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</si>
  <si>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</si>
  <si>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</si>
  <si>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</si>
  <si>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</si>
  <si>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</si>
  <si>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</si>
  <si>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</si>
  <si>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</si>
  <si>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</si>
  <si>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</si>
  <si>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</si>
  <si>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</si>
  <si>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</si>
  <si>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</si>
  <si>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</si>
  <si>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</si>
  <si>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</si>
  <si>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</si>
  <si>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</si>
  <si>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</si>
  <si>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</si>
  <si>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</si>
  <si>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</si>
  <si>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</si>
  <si>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</si>
  <si>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</si>
  <si>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</si>
  <si>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</si>
  <si>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</si>
  <si>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</si>
  <si>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</si>
  <si>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</si>
  <si>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</si>
  <si>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</si>
  <si>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</si>
  <si>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</si>
  <si>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</si>
  <si>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</si>
  <si>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</si>
  <si>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</si>
  <si>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</si>
  <si>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</si>
  <si>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</si>
  <si>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</si>
  <si>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</si>
  <si>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</si>
  <si>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</si>
  <si>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</si>
  <si>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</si>
  <si>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</si>
  <si>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</si>
  <si>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</si>
  <si>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</si>
  <si>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</si>
  <si>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</si>
  <si>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</si>
  <si>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</si>
  <si>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</si>
  <si>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</si>
  <si>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</si>
  <si>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</si>
  <si>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</si>
  <si>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</si>
  <si>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</si>
  <si>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</si>
  <si>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</si>
  <si>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</si>
  <si>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</si>
  <si>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</si>
  <si>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</si>
  <si>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</si>
  <si>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</si>
  <si>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</si>
  <si>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</si>
  <si>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</si>
  <si>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</si>
  <si>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</si>
  <si>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</si>
  <si>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</si>
  <si>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</si>
  <si>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</si>
  <si>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</si>
  <si>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</si>
  <si>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</si>
  <si>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</si>
  <si>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</si>
  <si>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</si>
  <si>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</si>
  <si>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</si>
  <si>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</si>
  <si>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</si>
  <si>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</si>
  <si>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</si>
  <si>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</si>
  <si>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</si>
  <si>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</si>
  <si>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</si>
  <si>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</si>
  <si>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</si>
  <si>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</si>
  <si>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</si>
  <si>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</si>
  <si>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</si>
  <si>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</si>
  <si>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</si>
  <si>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</si>
  <si>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</si>
  <si>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</si>
  <si>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</si>
  <si>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</si>
  <si>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</si>
  <si>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</si>
  <si>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</si>
  <si>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</si>
  <si>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</si>
  <si>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</si>
  <si>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</si>
  <si>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</si>
  <si>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</si>
  <si>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</si>
  <si>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</si>
  <si>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</si>
  <si>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</si>
  <si>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</si>
  <si>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</si>
  <si>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</si>
  <si>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</si>
  <si>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</si>
  <si>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</si>
  <si>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</si>
  <si>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</si>
  <si>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</si>
  <si>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</si>
  <si>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</si>
  <si>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</si>
  <si>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</si>
  <si>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</si>
  <si>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</si>
  <si>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</si>
  <si>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</si>
  <si>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</si>
  <si>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</si>
  <si>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</si>
  <si>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</si>
  <si>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</si>
  <si>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</si>
  <si>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</si>
  <si>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</si>
  <si>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</si>
  <si>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</si>
  <si>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</si>
  <si>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</si>
  <si>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</si>
  <si>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</si>
  <si>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</si>
  <si>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</si>
  <si>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</si>
  <si>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</si>
  <si>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</si>
  <si>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</si>
  <si>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</si>
  <si>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</si>
  <si>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</si>
  <si>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</si>
  <si>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</si>
  <si>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</si>
  <si>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</si>
  <si>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</si>
  <si>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</si>
  <si>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</si>
  <si>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</si>
  <si>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</si>
  <si>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</si>
  <si>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</si>
  <si>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</si>
  <si>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</si>
  <si>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</si>
  <si>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</si>
  <si>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</si>
  <si>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</si>
  <si>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</si>
  <si>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</si>
  <si>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</si>
  <si>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</si>
  <si>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</si>
  <si>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</si>
  <si>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</si>
  <si>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</si>
  <si>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</si>
  <si>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</si>
  <si>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</si>
  <si>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</si>
  <si>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</si>
  <si>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</si>
  <si>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</si>
  <si>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</si>
  <si>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</si>
  <si>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</si>
  <si>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</si>
  <si>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</si>
  <si>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</si>
  <si>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</si>
  <si>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</si>
  <si>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</si>
  <si>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</si>
  <si>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</si>
  <si>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</si>
  <si>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</si>
  <si>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</si>
  <si>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</si>
  <si>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</si>
  <si>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</si>
  <si>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</si>
  <si>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</si>
  <si>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</si>
  <si>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</si>
  <si>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</si>
  <si>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</si>
  <si>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</si>
  <si>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</si>
  <si>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</si>
  <si>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</si>
  <si>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</si>
  <si>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</si>
  <si>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</si>
  <si>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</si>
  <si>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</si>
  <si>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</si>
  <si>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</si>
  <si>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</si>
  <si>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</si>
  <si>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</si>
  <si>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</si>
  <si>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</si>
  <si>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</si>
  <si>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</si>
  <si>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</si>
  <si>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</si>
  <si>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</si>
  <si>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</si>
  <si>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</si>
  <si>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</si>
  <si>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</si>
  <si>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</si>
  <si>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</si>
  <si>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</si>
  <si>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</si>
  <si>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</si>
  <si>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</si>
  <si>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</si>
  <si>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</si>
  <si>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</si>
  <si>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</si>
  <si>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</si>
  <si>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</si>
  <si>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</si>
  <si>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</si>
  <si>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</si>
  <si>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</si>
  <si>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</si>
  <si>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</si>
  <si>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</si>
  <si>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</si>
  <si>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</si>
  <si>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</si>
  <si>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</si>
  <si>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</si>
  <si>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</si>
  <si>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</si>
  <si>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</si>
  <si>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</si>
  <si>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</si>
  <si>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</si>
  <si>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</si>
  <si>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</si>
  <si>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</si>
  <si>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</si>
  <si>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</si>
  <si>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</si>
  <si>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</si>
  <si>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</si>
  <si>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</si>
  <si>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</si>
  <si>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</si>
  <si>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</si>
  <si>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</si>
  <si>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</si>
  <si>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</si>
  <si>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</si>
  <si>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</si>
  <si>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</si>
  <si>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</si>
  <si>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</si>
  <si>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</si>
  <si>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</si>
  <si>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</si>
  <si>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</si>
  <si>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</si>
  <si>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</si>
  <si>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</si>
  <si>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</si>
  <si>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</si>
  <si>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</si>
  <si>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</si>
  <si>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</si>
  <si>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</si>
  <si>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</si>
  <si>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</si>
  <si>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</si>
  <si>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</si>
  <si>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</si>
  <si>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</si>
  <si>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</si>
  <si>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</si>
  <si>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</si>
  <si>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</si>
  <si>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</si>
  <si>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</si>
  <si>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</si>
  <si>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</si>
  <si>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</si>
  <si>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</si>
  <si>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</si>
  <si>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</si>
  <si>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</si>
  <si>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</si>
  <si>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</si>
  <si>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</si>
  <si>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</si>
  <si>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</si>
  <si>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</si>
  <si>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</si>
  <si>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</si>
  <si>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</si>
  <si>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</si>
  <si>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</si>
  <si>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</si>
  <si>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</si>
  <si>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</si>
  <si>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</si>
  <si>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</si>
  <si>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</si>
  <si>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</si>
  <si>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</si>
  <si>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</si>
  <si>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</si>
  <si>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</si>
  <si>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</si>
  <si>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</si>
  <si>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</si>
  <si>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</si>
  <si>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</si>
  <si>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</si>
  <si>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</si>
  <si>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</si>
  <si>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</si>
  <si>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</si>
  <si>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</si>
  <si>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</si>
  <si>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</si>
  <si>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</si>
  <si>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</si>
  <si>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</si>
  <si>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</si>
  <si>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</si>
  <si>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</si>
  <si>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</si>
  <si>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</si>
  <si>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</si>
  <si>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</si>
  <si>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</si>
  <si>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</si>
  <si>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</si>
  <si>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</si>
  <si>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</si>
  <si>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</si>
  <si>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</si>
  <si>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</si>
  <si>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</si>
  <si>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</si>
  <si>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</si>
  <si>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</si>
  <si>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</si>
  <si>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</si>
  <si>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</si>
  <si>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</si>
  <si>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</si>
  <si>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</si>
  <si>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</si>
  <si>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</si>
  <si>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</si>
  <si>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</si>
  <si>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</si>
  <si>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</si>
  <si>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</si>
  <si>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</si>
  <si>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</si>
  <si>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</si>
  <si>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</si>
  <si>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</si>
  <si>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</si>
  <si>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</si>
  <si>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</si>
  <si>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</si>
  <si>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</si>
  <si>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</si>
  <si>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</si>
  <si>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</si>
  <si>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</si>
  <si>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</si>
  <si>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</si>
  <si>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</si>
  <si>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</si>
  <si>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</si>
  <si>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</si>
  <si>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</si>
  <si>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</si>
  <si>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</si>
  <si>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</si>
  <si>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</si>
  <si>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</si>
  <si>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</si>
  <si>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</si>
  <si>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</si>
  <si>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</si>
  <si>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</si>
  <si>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</si>
  <si>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</si>
  <si>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</si>
  <si>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</si>
  <si>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</si>
  <si>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</si>
  <si>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</si>
  <si>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</si>
  <si>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</si>
  <si>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</si>
  <si>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</si>
  <si>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</si>
  <si>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</si>
  <si>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</si>
  <si>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</si>
  <si>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</si>
  <si>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</si>
  <si>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</si>
  <si>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</si>
  <si>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</si>
  <si>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</si>
  <si>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</si>
  <si>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</si>
  <si>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</si>
  <si>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</si>
  <si>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</si>
  <si>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</si>
  <si>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</si>
  <si>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</si>
  <si>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</si>
  <si>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</si>
  <si>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</si>
  <si>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</si>
  <si>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</si>
  <si>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</si>
  <si>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</si>
  <si>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</si>
  <si>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</si>
  <si>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</si>
  <si>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</si>
  <si>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</si>
  <si>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</si>
  <si>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</si>
  <si>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</si>
  <si>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</si>
  <si>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</si>
  <si>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</si>
  <si>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</si>
  <si>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</si>
  <si>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</si>
  <si>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</si>
  <si>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</si>
  <si>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</si>
  <si>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</si>
  <si>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</si>
  <si>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</si>
  <si>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</si>
  <si>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</si>
  <si>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</si>
  <si>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</si>
  <si>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</si>
  <si>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</si>
  <si>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</si>
  <si>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</si>
  <si>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</si>
  <si>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</si>
  <si>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</si>
  <si>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</si>
  <si>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</si>
  <si>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</si>
  <si>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</si>
  <si>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</si>
  <si>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</si>
  <si>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</si>
  <si>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</si>
  <si>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</si>
  <si>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</si>
  <si>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</si>
  <si>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</si>
  <si>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</si>
  <si>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</si>
  <si>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</si>
  <si>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</si>
  <si>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</si>
  <si>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</si>
  <si>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</si>
  <si>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</si>
  <si>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</si>
  <si>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</si>
  <si>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</si>
  <si>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</si>
  <si>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</si>
  <si>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</si>
  <si>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</si>
  <si>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</si>
  <si>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</si>
  <si>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</si>
  <si>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</si>
  <si>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</si>
  <si>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</si>
  <si>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</si>
  <si>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</si>
  <si>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</si>
  <si>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</si>
  <si>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</si>
  <si>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</si>
  <si>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</si>
  <si>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</si>
  <si>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</si>
  <si>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</si>
  <si>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</si>
  <si>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</si>
  <si>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</si>
  <si>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</si>
  <si>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</si>
  <si>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</si>
  <si>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</si>
  <si>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</si>
  <si>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</si>
  <si>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</si>
  <si>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</si>
  <si>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</si>
  <si>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</si>
  <si>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</si>
  <si>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</si>
  <si>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</si>
  <si>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</si>
  <si>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</si>
  <si>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</si>
  <si>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</si>
  <si>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</si>
  <si>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</si>
  <si>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</si>
  <si>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</si>
  <si>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</si>
  <si>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</si>
  <si>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</si>
  <si>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</si>
  <si>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</si>
  <si>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</si>
  <si>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</si>
  <si>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</si>
  <si>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</si>
  <si>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</si>
  <si>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</si>
  <si>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</si>
  <si>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</si>
  <si>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</si>
  <si>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</si>
  <si>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</si>
  <si>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</si>
  <si>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</si>
  <si>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</si>
  <si>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</si>
  <si>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</si>
  <si>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</si>
  <si>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</si>
  <si>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</si>
  <si>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</si>
  <si>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</si>
  <si>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</si>
  <si>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</si>
  <si>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</si>
  <si>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</si>
  <si>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</si>
  <si>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</si>
  <si>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</si>
  <si>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</si>
  <si>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</si>
  <si>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</si>
  <si>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</si>
  <si>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</si>
  <si>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</si>
  <si>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</si>
  <si>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</si>
  <si>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</si>
  <si>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</si>
  <si>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</si>
  <si>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</si>
  <si>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</si>
  <si>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</si>
  <si>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</si>
  <si>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</si>
  <si>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</si>
  <si>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</si>
  <si>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</si>
  <si>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</si>
  <si>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</si>
  <si>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</si>
  <si>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</si>
  <si>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</si>
  <si>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</si>
  <si>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</si>
  <si>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</si>
  <si>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</si>
  <si>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</si>
  <si>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</si>
  <si>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</si>
  <si>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</si>
  <si>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</si>
  <si>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</si>
  <si>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</si>
  <si>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</si>
  <si>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</si>
  <si>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</si>
  <si>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</si>
  <si>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</si>
  <si>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</si>
  <si>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</si>
  <si>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</si>
  <si>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</si>
  <si>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</si>
  <si>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</si>
  <si>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</si>
  <si>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</si>
  <si>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</si>
  <si>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</si>
  <si>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</si>
  <si>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</si>
  <si>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</si>
  <si>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</si>
  <si>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</si>
  <si>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</si>
  <si>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</si>
  <si>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</si>
  <si>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</si>
  <si>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</si>
  <si>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</si>
  <si>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</si>
  <si>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</si>
  <si>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</si>
  <si>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</si>
  <si>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</si>
  <si>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</si>
  <si>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</si>
  <si>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</si>
  <si>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</si>
  <si>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</si>
  <si>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</si>
  <si>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</si>
  <si>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</si>
  <si>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</si>
  <si>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</si>
  <si>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</si>
  <si>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</si>
  <si>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</si>
  <si>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</si>
  <si>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</si>
  <si>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</si>
  <si>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</si>
  <si>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</si>
  <si>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</si>
  <si>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</si>
  <si>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</si>
  <si>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</si>
  <si>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</si>
  <si>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</si>
  <si>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</si>
  <si>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</si>
  <si>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</si>
  <si>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</si>
  <si>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</si>
  <si>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</si>
  <si>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</si>
  <si>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</si>
  <si>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</si>
  <si>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</si>
  <si>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</si>
  <si>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</si>
  <si>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</si>
  <si>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</si>
  <si>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</si>
  <si>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</si>
  <si>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</si>
  <si>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</si>
  <si>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</si>
  <si>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</si>
  <si>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</si>
  <si>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</si>
  <si>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</si>
  <si>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</si>
  <si>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</si>
  <si>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</si>
  <si>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</si>
  <si>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</si>
  <si>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</si>
  <si>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</si>
  <si>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</si>
  <si>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</si>
  <si>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</si>
  <si>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</si>
  <si>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</si>
  <si>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</si>
  <si>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</si>
  <si>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</si>
  <si>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</si>
  <si>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</si>
  <si>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</si>
  <si>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</si>
  <si>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</si>
  <si>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</si>
  <si>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</si>
  <si>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</si>
  <si>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</si>
  <si>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</si>
  <si>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</si>
  <si>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</si>
  <si>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</si>
  <si>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</si>
  <si>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</si>
  <si>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</si>
  <si>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</si>
  <si>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</si>
  <si>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</si>
  <si>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</si>
  <si>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</si>
  <si>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</si>
  <si>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</si>
  <si>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</si>
  <si>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</si>
  <si>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</si>
  <si>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</si>
  <si>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</si>
  <si>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</si>
  <si>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</si>
  <si>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</si>
  <si>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</si>
  <si>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</si>
  <si>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</si>
  <si>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</si>
  <si>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</si>
  <si>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</si>
  <si>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</si>
  <si>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</si>
  <si>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</si>
  <si>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</si>
  <si>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</si>
  <si>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</si>
  <si>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</si>
  <si>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</si>
  <si>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</si>
  <si>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</si>
  <si>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</si>
  <si>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</si>
  <si>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</si>
  <si>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</si>
  <si>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</si>
  <si>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</si>
  <si>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</si>
  <si>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</si>
  <si>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</si>
  <si>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</si>
  <si>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</si>
  <si>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</si>
  <si>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</si>
  <si>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</si>
  <si>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</si>
  <si>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</si>
  <si>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</si>
  <si>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</si>
  <si>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</si>
  <si>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</si>
  <si>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</si>
  <si>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</si>
  <si>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</si>
  <si>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</si>
  <si>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</si>
  <si>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</si>
  <si>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</si>
  <si>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</si>
  <si>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</si>
  <si>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</si>
  <si>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</si>
  <si>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</si>
  <si>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</si>
  <si>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</si>
  <si>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</si>
  <si>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</si>
  <si>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</si>
  <si>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</si>
  <si>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</si>
  <si>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</si>
  <si>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</si>
  <si>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</si>
  <si>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</si>
  <si>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</si>
  <si>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</si>
  <si>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</si>
  <si>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</si>
  <si>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</si>
  <si>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</si>
  <si>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</si>
  <si>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</si>
  <si>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</si>
  <si>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</si>
  <si>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</si>
  <si>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</si>
  <si>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</si>
  <si>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</si>
  <si>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</si>
  <si>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</si>
  <si>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</si>
  <si>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</si>
  <si>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</si>
  <si>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</si>
  <si>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</si>
  <si>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</si>
  <si>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</si>
  <si>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</si>
  <si>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</si>
  <si>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</si>
  <si>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</si>
  <si>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</si>
  <si>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</si>
  <si>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</si>
  <si>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</si>
  <si>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</si>
  <si>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</si>
  <si>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</si>
  <si>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</si>
  <si>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</si>
  <si>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</si>
  <si>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</si>
  <si>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</si>
  <si>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</si>
  <si>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</si>
  <si>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</si>
  <si>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</si>
  <si>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</si>
  <si>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</si>
  <si>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</si>
  <si>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</si>
  <si>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</si>
  <si>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</si>
  <si>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</si>
  <si>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</si>
  <si>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</si>
  <si>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</si>
  <si>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</si>
  <si>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</si>
  <si>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</si>
  <si>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</si>
  <si>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</si>
  <si>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</si>
  <si>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</si>
  <si>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</si>
  <si>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</si>
  <si>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</si>
  <si>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</si>
  <si>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</si>
  <si>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</si>
  <si>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</si>
  <si>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</si>
  <si>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</si>
  <si>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</si>
  <si>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</si>
  <si>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</si>
  <si>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</si>
  <si>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</si>
  <si>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</si>
  <si>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</si>
  <si>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</si>
  <si>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</si>
  <si>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</si>
  <si>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</si>
  <si>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</si>
  <si>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</si>
  <si>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</si>
  <si>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</si>
  <si>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</si>
  <si>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</si>
  <si>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</si>
  <si>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</si>
  <si>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</si>
  <si>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</si>
  <si>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</si>
  <si>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</si>
  <si>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</si>
  <si>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</si>
  <si>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</si>
  <si>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</si>
  <si>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</si>
  <si>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</si>
  <si>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</si>
  <si>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</si>
  <si>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</si>
  <si>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</si>
  <si>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</si>
  <si>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</si>
  <si>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</si>
  <si>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</si>
  <si>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</si>
  <si>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</si>
  <si>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</si>
  <si>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</si>
  <si>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</si>
  <si>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</si>
  <si>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</si>
  <si>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</si>
  <si>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</si>
  <si>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</si>
  <si>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</si>
  <si>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</si>
  <si>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</si>
  <si>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</si>
  <si>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</si>
  <si>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</si>
  <si>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</si>
  <si>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</si>
  <si>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</si>
  <si>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</si>
  <si>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</si>
  <si>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</si>
  <si>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</si>
  <si>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</si>
  <si>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</si>
  <si>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</si>
  <si>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</si>
  <si>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</si>
  <si>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</si>
  <si>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</si>
  <si>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</si>
  <si>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</si>
  <si>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</si>
  <si>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</si>
  <si>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</si>
  <si>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</si>
  <si>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</si>
  <si>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</si>
  <si>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</si>
  <si>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</si>
  <si>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</si>
  <si>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</si>
  <si>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</si>
  <si>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</si>
  <si>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</si>
  <si>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</si>
  <si>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</si>
  <si>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</si>
  <si>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</si>
  <si>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</si>
  <si>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</si>
  <si>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</si>
  <si>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</si>
  <si>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</si>
  <si>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</si>
  <si>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</si>
  <si>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</si>
  <si>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</si>
  <si>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</si>
  <si>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</si>
  <si>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</si>
  <si>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</si>
  <si>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</si>
  <si>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</si>
  <si>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</si>
  <si>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</si>
  <si>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</si>
  <si>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</si>
  <si>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</si>
  <si>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</si>
  <si>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</si>
  <si>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</si>
  <si>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</si>
  <si>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</si>
  <si>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</si>
  <si>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</si>
  <si>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</si>
  <si>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</si>
  <si>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</si>
  <si>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</si>
  <si>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</si>
  <si>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</si>
  <si>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</si>
  <si>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</si>
  <si>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</si>
  <si>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</si>
  <si>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</si>
  <si>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</si>
  <si>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</si>
  <si>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</si>
  <si>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</si>
  <si>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</si>
  <si>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</si>
  <si>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</si>
  <si>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</si>
  <si>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</si>
  <si>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</si>
  <si>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</si>
  <si>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</si>
  <si>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</si>
  <si>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</si>
  <si>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</si>
  <si>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</si>
  <si>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</si>
  <si>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</si>
  <si>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</si>
  <si>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</si>
  <si>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</si>
  <si>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</si>
  <si>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</si>
  <si>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</si>
  <si>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</si>
  <si>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</si>
  <si>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</si>
  <si>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</si>
  <si>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</si>
  <si>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</si>
  <si>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</si>
  <si>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</si>
  <si>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</si>
  <si>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</si>
  <si>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</si>
  <si>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</si>
  <si>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</si>
  <si>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</si>
  <si>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</si>
  <si>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</si>
  <si>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</si>
  <si>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</si>
  <si>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</si>
  <si>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</si>
  <si>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</si>
  <si>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</si>
  <si>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</si>
  <si>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</si>
  <si>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</si>
  <si>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</si>
  <si>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</si>
  <si>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</si>
  <si>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</si>
  <si>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</si>
  <si>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</si>
  <si>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</si>
  <si>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</si>
  <si>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</si>
  <si>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</si>
  <si>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</si>
  <si>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</si>
  <si>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</si>
  <si>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</si>
  <si>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</si>
  <si>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</si>
  <si>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</si>
  <si>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</si>
  <si>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</si>
  <si>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</si>
  <si>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</si>
  <si>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</si>
  <si>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</si>
  <si>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</si>
  <si>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</si>
  <si>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</si>
  <si>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</si>
  <si>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</si>
  <si>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</si>
  <si>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</si>
  <si>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</si>
  <si>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</si>
  <si>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</si>
  <si>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</si>
  <si>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</si>
  <si>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</si>
  <si>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</si>
  <si>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</si>
  <si>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</si>
  <si>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</si>
  <si>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</si>
  <si>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</si>
  <si>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</si>
  <si>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</si>
  <si>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</si>
  <si>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</si>
  <si>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</si>
  <si>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</si>
  <si>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</si>
  <si>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</si>
  <si>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</si>
  <si>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</si>
  <si>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</si>
  <si>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</si>
  <si>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</si>
  <si>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</si>
  <si>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</si>
  <si>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</si>
  <si>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</si>
  <si>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</si>
  <si>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</si>
  <si>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</si>
  <si>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</si>
  <si>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</si>
  <si>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</si>
  <si>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</si>
  <si>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</si>
  <si>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</si>
  <si>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</si>
  <si>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</si>
  <si>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</si>
  <si>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</si>
  <si>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</si>
  <si>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</si>
  <si>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</si>
  <si>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</si>
  <si>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</si>
  <si>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</si>
  <si>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</si>
  <si>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</si>
  <si>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</si>
  <si>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</si>
  <si>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</si>
  <si>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</si>
  <si>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</si>
  <si>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</si>
  <si>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</si>
  <si>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</si>
  <si>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</si>
  <si>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</si>
  <si>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</si>
  <si>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</si>
  <si>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</si>
  <si>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</si>
  <si>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</si>
  <si>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</si>
  <si>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</si>
  <si>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</si>
  <si>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</si>
  <si>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</si>
  <si>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</si>
  <si>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</si>
  <si>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</si>
  <si>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</si>
  <si>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</si>
  <si>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</si>
  <si>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</si>
  <si>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</si>
  <si>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</si>
  <si>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</si>
  <si>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</si>
  <si>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</si>
  <si>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</si>
  <si>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</si>
  <si>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</si>
  <si>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</si>
  <si>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</si>
  <si>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</si>
  <si>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</si>
  <si>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</si>
  <si>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</si>
  <si>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</si>
  <si>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</si>
  <si>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</si>
  <si>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</si>
  <si>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</si>
  <si>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</si>
  <si>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</si>
  <si>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</si>
  <si>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</si>
  <si>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</si>
  <si>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</si>
  <si>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</si>
  <si>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</si>
  <si>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</si>
  <si>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</si>
  <si>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</si>
  <si>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</si>
  <si>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</si>
  <si>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</si>
  <si>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</si>
  <si>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</si>
  <si>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</si>
  <si>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</si>
  <si>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</si>
  <si>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</si>
  <si>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</si>
  <si>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</si>
  <si>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</si>
  <si>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</si>
  <si>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</si>
  <si>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</si>
  <si>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</si>
  <si>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</si>
  <si>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</si>
  <si>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</si>
  <si>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</si>
  <si>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</si>
  <si>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</si>
  <si>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</si>
  <si>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</si>
  <si>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</si>
  <si>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</si>
  <si>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</si>
  <si>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</si>
  <si>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</si>
  <si>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</si>
  <si>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</si>
  <si>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</si>
  <si>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</si>
  <si>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</si>
  <si>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</si>
  <si>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</si>
  <si>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</si>
  <si>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</si>
  <si>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</si>
  <si>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</si>
  <si>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</si>
  <si>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</si>
  <si>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</si>
  <si>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</si>
  <si>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</si>
  <si>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</si>
  <si>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</si>
  <si>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</si>
  <si>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</si>
  <si>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</si>
  <si>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</si>
  <si>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</si>
  <si>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</si>
  <si>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</si>
  <si>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</si>
  <si>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</si>
  <si>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</si>
  <si>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</si>
  <si>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</si>
  <si>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</si>
  <si>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</si>
  <si>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</si>
  <si>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</si>
  <si>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</si>
  <si>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</si>
  <si>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</si>
  <si>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</si>
  <si>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</si>
  <si>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</si>
  <si>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</si>
  <si>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</si>
  <si>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</si>
  <si>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</si>
  <si>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</si>
  <si>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</si>
  <si>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</si>
  <si>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</si>
  <si>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</si>
  <si>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</si>
  <si>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</si>
  <si>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</si>
  <si>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</si>
  <si>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</si>
  <si>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</si>
  <si>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</si>
  <si>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</si>
  <si>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</si>
  <si>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</si>
  <si>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</si>
  <si>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</si>
  <si>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</si>
  <si>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</si>
  <si>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</si>
  <si>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</si>
  <si>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</si>
  <si>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</si>
  <si>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</si>
  <si>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</si>
  <si>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</si>
  <si>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</si>
  <si>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</si>
  <si>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</si>
  <si>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</si>
  <si>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</si>
  <si>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</si>
  <si>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</si>
  <si>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</si>
  <si>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</si>
  <si>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</si>
  <si>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</si>
  <si>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</si>
  <si>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</si>
  <si>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</si>
  <si>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</si>
  <si>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</si>
  <si>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</si>
  <si>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</si>
  <si>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</si>
  <si>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</si>
  <si>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</si>
  <si>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</si>
  <si>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</si>
  <si>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</si>
  <si>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</si>
  <si>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</si>
  <si>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</si>
  <si>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</si>
  <si>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</si>
  <si>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</si>
  <si>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</si>
  <si>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</si>
  <si>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</si>
  <si>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</si>
  <si>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</si>
  <si>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</si>
  <si>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</si>
  <si>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</si>
  <si>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</si>
  <si>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</si>
  <si>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</si>
  <si>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</si>
  <si>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</si>
  <si>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</si>
  <si>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</si>
  <si>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</si>
  <si>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</si>
  <si>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</si>
  <si>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</si>
  <si>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</si>
  <si>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</si>
  <si>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</si>
  <si>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</si>
  <si>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</si>
  <si>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</si>
  <si>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</si>
  <si>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</si>
  <si>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</si>
  <si>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</si>
  <si>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</si>
  <si>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</si>
  <si>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</si>
  <si>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</si>
  <si>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</si>
  <si>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</si>
  <si>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</si>
  <si>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</si>
  <si>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</si>
  <si>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</si>
  <si>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</si>
  <si>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</si>
  <si>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</si>
  <si>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</si>
  <si>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</si>
  <si>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</si>
  <si>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</si>
  <si>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</si>
  <si>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</si>
  <si>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</si>
  <si>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</si>
  <si>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</si>
  <si>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</si>
  <si>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</si>
  <si>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</si>
  <si>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</si>
  <si>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</si>
  <si>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</si>
  <si>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</si>
  <si>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</si>
  <si>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</si>
  <si>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</si>
  <si>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</si>
  <si>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</si>
  <si>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</si>
  <si>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</si>
  <si>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</si>
  <si>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</si>
  <si>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</si>
  <si>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</si>
  <si>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</si>
  <si>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</si>
  <si>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</si>
  <si>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</si>
  <si>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</si>
  <si>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</si>
  <si>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</si>
  <si>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</si>
  <si>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</si>
  <si>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</si>
  <si>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</si>
  <si>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</si>
  <si>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</si>
  <si>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</si>
  <si>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</si>
  <si>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</si>
  <si>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</si>
  <si>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</si>
  <si>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</si>
  <si>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</si>
  <si>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</si>
  <si>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</si>
  <si>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</si>
  <si>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</si>
  <si>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</si>
  <si>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</si>
  <si>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</si>
  <si>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</si>
  <si>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</si>
  <si>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</si>
  <si>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</si>
  <si>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</si>
  <si>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</si>
  <si>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</si>
  <si>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</si>
  <si>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</si>
  <si>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</si>
  <si>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</si>
  <si>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</si>
  <si>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</si>
  <si>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</si>
  <si>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</si>
  <si>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</si>
  <si>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</si>
  <si>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</si>
  <si>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</si>
  <si>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</si>
  <si>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</si>
  <si>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</si>
  <si>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</si>
  <si>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</si>
  <si>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</si>
  <si>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</si>
  <si>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</si>
  <si>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</si>
  <si>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</si>
  <si>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</si>
  <si>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</si>
  <si>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</si>
  <si>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</si>
  <si>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</si>
  <si>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</si>
  <si>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</si>
  <si>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</si>
  <si>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</si>
  <si>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</si>
  <si>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</si>
  <si>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</si>
  <si>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</si>
  <si>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</si>
  <si>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</si>
  <si>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</si>
  <si>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</si>
  <si>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</si>
  <si>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</si>
  <si>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</si>
  <si>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</si>
  <si>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</si>
  <si>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</si>
  <si>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</si>
  <si>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</si>
  <si>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</si>
  <si>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</si>
  <si>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</si>
  <si>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</si>
  <si>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</si>
  <si>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</si>
  <si>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</si>
  <si>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</si>
  <si>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</si>
  <si>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</si>
  <si>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</si>
  <si>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</si>
  <si>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</si>
  <si>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</si>
  <si>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</si>
  <si>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</si>
  <si>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</si>
  <si>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</si>
  <si>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</si>
  <si>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</si>
  <si>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</si>
  <si>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</si>
  <si>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</si>
  <si>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</si>
  <si>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</si>
  <si>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</si>
  <si>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</si>
  <si>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</si>
  <si>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</si>
  <si>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</si>
  <si>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</si>
  <si>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</si>
  <si>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</si>
  <si>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</si>
  <si>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</si>
  <si>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</si>
  <si>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</si>
  <si>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</si>
  <si>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</si>
  <si>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</si>
  <si>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</si>
  <si>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</si>
  <si>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</si>
  <si>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</si>
  <si>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</si>
  <si>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</si>
  <si>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</si>
  <si>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</si>
  <si>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</si>
  <si>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</si>
  <si>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</si>
  <si>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</si>
  <si>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</si>
  <si>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</si>
  <si>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</si>
  <si>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</si>
  <si>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</si>
  <si>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</si>
  <si>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</si>
  <si>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</si>
  <si>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</si>
  <si>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</si>
  <si>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</si>
  <si>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</si>
  <si>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</si>
  <si>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</si>
  <si>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</si>
  <si>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</si>
  <si>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</si>
  <si>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</si>
  <si>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</si>
  <si>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</si>
  <si>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</si>
  <si>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</si>
  <si>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</si>
  <si>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</si>
  <si>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</si>
  <si>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</si>
  <si>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</si>
  <si>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</si>
  <si>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</si>
  <si>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</si>
  <si>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</si>
  <si>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</si>
  <si>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</si>
  <si>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</si>
  <si>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</si>
  <si>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</si>
  <si>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</si>
  <si>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</si>
  <si>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</si>
  <si>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</si>
  <si>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</si>
  <si>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</si>
  <si>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</si>
  <si>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</si>
  <si>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</si>
  <si>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</si>
  <si>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</si>
  <si>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</si>
  <si>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</si>
  <si>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</si>
  <si>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</si>
  <si>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</si>
  <si>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</si>
  <si>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</si>
  <si>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</si>
  <si>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</si>
  <si>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</si>
  <si>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</si>
  <si>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</si>
  <si>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</si>
  <si>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</si>
  <si>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</si>
  <si>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</si>
  <si>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</si>
  <si>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</si>
  <si>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</si>
  <si>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</si>
  <si>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</si>
  <si>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</si>
  <si>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</si>
  <si>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</si>
  <si>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</si>
  <si>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</si>
  <si>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</si>
  <si>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</si>
  <si>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</si>
  <si>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</si>
  <si>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</si>
  <si>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</si>
  <si>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</si>
  <si>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</si>
  <si>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</si>
  <si>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</si>
  <si>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</si>
  <si>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</si>
  <si>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</si>
  <si>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</si>
  <si>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</si>
  <si>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</si>
  <si>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</si>
  <si>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</si>
  <si>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</si>
  <si>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</si>
  <si>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</si>
  <si>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</si>
  <si>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</si>
  <si>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</si>
  <si>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</si>
  <si>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</si>
  <si>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</si>
  <si>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</si>
  <si>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</si>
  <si>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</si>
  <si>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</si>
  <si>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</si>
  <si>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</si>
  <si>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</si>
  <si>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</si>
  <si>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</si>
  <si>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</si>
  <si>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</si>
  <si>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</si>
  <si>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</si>
  <si>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</si>
  <si>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</si>
  <si>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</si>
  <si>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</si>
  <si>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</si>
  <si>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</si>
  <si>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</si>
  <si>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</si>
  <si>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</si>
  <si>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</si>
  <si>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</si>
  <si>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</si>
  <si>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</si>
  <si>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</si>
  <si>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</si>
  <si>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</si>
  <si>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</si>
  <si>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</si>
  <si>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</si>
  <si>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</si>
  <si>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</si>
  <si>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</si>
  <si>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</si>
  <si>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</si>
  <si>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</si>
  <si>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</si>
  <si>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</si>
  <si>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</si>
  <si>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</si>
  <si>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</si>
  <si>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</si>
  <si>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</si>
  <si>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</si>
  <si>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</si>
  <si>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</si>
  <si>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</si>
  <si>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</si>
  <si>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</si>
  <si>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</si>
  <si>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</si>
  <si>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</si>
  <si>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</si>
  <si>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</si>
  <si>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</si>
  <si>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</si>
  <si>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</si>
  <si>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</si>
  <si>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</si>
  <si>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</si>
  <si>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</si>
  <si>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</si>
  <si>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</si>
  <si>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</si>
  <si>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</si>
  <si>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</si>
  <si>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</si>
  <si>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</si>
  <si>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</si>
  <si>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</si>
  <si>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</si>
  <si>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</si>
  <si>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</si>
  <si>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</si>
  <si>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</si>
  <si>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</si>
  <si>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</si>
  <si>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</si>
  <si>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</si>
  <si>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</si>
  <si>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</si>
  <si>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</si>
  <si>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</si>
  <si>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</si>
  <si>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</si>
  <si>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</si>
  <si>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</si>
  <si>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</si>
  <si>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</si>
  <si>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</si>
  <si>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</si>
  <si>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</si>
  <si>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</si>
  <si>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</si>
  <si>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</si>
  <si>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</si>
  <si>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</si>
  <si>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</si>
  <si>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</si>
  <si>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</si>
  <si>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</si>
  <si>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</si>
  <si>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</si>
  <si>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</si>
  <si>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</si>
  <si>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</si>
  <si>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</si>
  <si>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</si>
  <si>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</si>
  <si>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</si>
  <si>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</si>
  <si>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</si>
  <si>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</si>
  <si>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</si>
  <si>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</si>
  <si>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</si>
  <si>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</si>
  <si>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</si>
  <si>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</si>
  <si>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</si>
  <si>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</si>
  <si>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</si>
  <si>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</si>
  <si>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</si>
  <si>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</si>
  <si>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</si>
  <si>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</si>
  <si>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</si>
  <si>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</si>
  <si>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</si>
  <si>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</si>
  <si>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</si>
  <si>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</si>
  <si>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</si>
  <si>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</si>
  <si>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</si>
  <si>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</si>
  <si>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</si>
  <si>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</si>
  <si>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</si>
  <si>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</si>
  <si>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</si>
  <si>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</si>
  <si>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</si>
  <si>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</si>
  <si>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</si>
  <si>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</si>
  <si>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</si>
  <si>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</si>
  <si>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</si>
  <si>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</si>
  <si>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</si>
  <si>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</si>
  <si>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</si>
  <si>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</si>
  <si>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</si>
  <si>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</si>
  <si>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</si>
  <si>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</si>
  <si>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</si>
  <si>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</si>
  <si>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</si>
  <si>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</si>
  <si>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</si>
  <si>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</si>
  <si>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</si>
  <si>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</si>
  <si>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</si>
  <si>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</si>
  <si>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</si>
  <si>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</si>
  <si>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</si>
  <si>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</si>
  <si>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</si>
  <si>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</si>
  <si>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</si>
  <si>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</si>
  <si>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</si>
  <si>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</si>
  <si>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</si>
  <si>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</si>
  <si>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</si>
  <si>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</si>
  <si>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</si>
  <si>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</si>
  <si>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</si>
  <si>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</si>
  <si>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</si>
  <si>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</si>
  <si>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</si>
  <si>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</si>
  <si>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</si>
  <si>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</si>
  <si>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</si>
  <si>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</si>
  <si>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</si>
  <si>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</si>
  <si>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</si>
  <si>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</si>
  <si>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</si>
  <si>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</si>
  <si>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</si>
  <si>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</si>
  <si>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</si>
  <si>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</si>
  <si>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</si>
  <si>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</si>
  <si>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</si>
  <si>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</si>
  <si>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</si>
  <si>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</si>
  <si>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</si>
  <si>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</si>
  <si>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</si>
  <si>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</si>
  <si>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</si>
  <si>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</si>
  <si>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</si>
  <si>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</si>
  <si>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</si>
  <si>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</si>
  <si>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</si>
  <si>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</si>
  <si>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</si>
  <si>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</si>
  <si>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</si>
  <si>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</si>
  <si>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</si>
  <si>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</si>
  <si>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</si>
  <si>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</si>
  <si>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</si>
  <si>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</si>
  <si>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</si>
  <si>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</si>
  <si>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</si>
  <si>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</si>
  <si>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</si>
  <si>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</si>
  <si>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</si>
  <si>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</si>
  <si>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</si>
  <si>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</si>
  <si>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</si>
  <si>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</si>
  <si>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</si>
  <si>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</si>
  <si>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</si>
  <si>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</si>
  <si>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</si>
  <si>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</si>
  <si>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</si>
  <si>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</si>
  <si>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</si>
  <si>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</si>
  <si>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</si>
  <si>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</si>
  <si>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</si>
  <si>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</si>
  <si>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</si>
  <si>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</si>
  <si>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</si>
  <si>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</si>
  <si>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</si>
  <si>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</si>
  <si>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</si>
  <si>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</si>
  <si>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</si>
  <si>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</si>
  <si>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</si>
  <si>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</si>
  <si>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</si>
  <si>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</si>
  <si>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</si>
  <si>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</si>
  <si>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</si>
  <si>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</si>
  <si>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</si>
  <si>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</si>
  <si>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</si>
  <si>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</si>
  <si>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</si>
  <si>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</si>
  <si>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</si>
  <si>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</si>
  <si>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</si>
  <si>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</si>
  <si>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</si>
  <si>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</si>
  <si>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</si>
  <si>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</si>
  <si>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</si>
  <si>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</si>
  <si>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</si>
  <si>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</si>
  <si>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</si>
  <si>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</si>
  <si>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</si>
  <si>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</si>
  <si>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</si>
  <si>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</si>
  <si>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</si>
  <si>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</si>
  <si>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</si>
  <si>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</si>
  <si>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</si>
  <si>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</si>
  <si>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</si>
  <si>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</si>
  <si>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</si>
  <si>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</si>
  <si>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</si>
  <si>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</si>
  <si>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</si>
  <si>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</si>
  <si>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</si>
  <si>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</si>
  <si>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</si>
  <si>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</si>
  <si>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</si>
  <si>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</si>
  <si>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</si>
  <si>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</si>
  <si>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</si>
  <si>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</si>
  <si>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</si>
  <si>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</si>
  <si>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</si>
  <si>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</si>
  <si>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</si>
  <si>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</si>
  <si>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</si>
  <si>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</si>
  <si>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</si>
  <si>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</si>
  <si>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</si>
  <si>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</si>
  <si>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</si>
  <si>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</si>
  <si>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</si>
  <si>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</si>
  <si>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</si>
  <si>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</si>
  <si>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</si>
  <si>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</si>
  <si>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</si>
  <si>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</si>
  <si>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</si>
  <si>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</si>
  <si>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</si>
  <si>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</si>
  <si>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</si>
  <si>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</si>
  <si>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</si>
  <si>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</si>
  <si>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</si>
  <si>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</si>
  <si>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</si>
  <si>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</si>
  <si>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</si>
  <si>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</si>
  <si>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</si>
  <si>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</si>
  <si>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</si>
  <si>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</si>
  <si>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</si>
  <si>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</si>
  <si>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</si>
  <si>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</si>
  <si>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</si>
  <si>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</si>
  <si>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</si>
  <si>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</si>
  <si>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</si>
  <si>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</si>
  <si>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</si>
  <si>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</si>
  <si>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</si>
  <si>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</si>
  <si>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</si>
  <si>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</si>
  <si>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</si>
  <si>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</si>
  <si>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</si>
  <si>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</si>
  <si>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</si>
  <si>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</si>
  <si>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</si>
  <si>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</si>
  <si>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</si>
  <si>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</si>
  <si>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</si>
  <si>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</si>
  <si>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</si>
  <si>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</si>
  <si>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</si>
  <si>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</si>
  <si>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</si>
  <si>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</si>
  <si>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</si>
  <si>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</si>
  <si>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</si>
  <si>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</si>
  <si>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</si>
  <si>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</si>
  <si>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</si>
  <si>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</si>
  <si>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</si>
  <si>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</si>
  <si>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</si>
  <si>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</si>
  <si>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</si>
  <si>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</si>
  <si>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</si>
  <si>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</si>
  <si>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</si>
  <si>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</si>
  <si>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</si>
  <si>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</si>
  <si>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</si>
  <si>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</si>
  <si>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</si>
  <si>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</si>
  <si>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</si>
  <si>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</si>
  <si>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</si>
  <si>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</si>
  <si>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</si>
  <si>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</si>
  <si>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</si>
  <si>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</si>
  <si>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</si>
  <si>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</si>
  <si>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</si>
  <si>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</si>
  <si>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</si>
  <si>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</si>
  <si>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</si>
  <si>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</si>
  <si>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</si>
  <si>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</si>
  <si>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</si>
  <si>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</si>
  <si>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</si>
  <si>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</si>
  <si>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</si>
  <si>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</si>
  <si>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</si>
  <si>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</si>
  <si>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</si>
  <si>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</si>
  <si>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</si>
  <si>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</si>
  <si>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</si>
  <si>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</si>
  <si>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</si>
  <si>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</si>
  <si>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</si>
  <si>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</si>
  <si>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</si>
  <si>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</si>
  <si>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</si>
  <si>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</si>
  <si>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</si>
  <si>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</si>
  <si>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</si>
  <si>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</si>
  <si>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</si>
  <si>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</si>
  <si>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</si>
  <si>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</si>
  <si>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</si>
  <si>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</si>
  <si>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</si>
  <si>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</si>
  <si>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</si>
  <si>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</si>
  <si>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</si>
  <si>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</si>
  <si>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</si>
  <si>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</si>
  <si>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</si>
  <si>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</si>
  <si>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</si>
  <si>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</si>
  <si>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</si>
  <si>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</si>
  <si>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</si>
  <si>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</si>
  <si>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</si>
  <si>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</si>
  <si>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</si>
  <si>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</si>
  <si>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</si>
  <si>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</si>
  <si>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</si>
  <si>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</si>
  <si>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</si>
  <si>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</si>
  <si>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</si>
  <si>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</si>
  <si>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</si>
  <si>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</si>
  <si>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</si>
  <si>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</si>
  <si>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</si>
  <si>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</si>
  <si>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</si>
  <si>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</si>
  <si>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</si>
  <si>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</si>
  <si>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</si>
  <si>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</si>
  <si>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</si>
  <si>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</si>
  <si>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</si>
  <si>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</si>
  <si>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</si>
  <si>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</si>
  <si>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</si>
  <si>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</si>
  <si>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</si>
  <si>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</si>
  <si>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</si>
  <si>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</si>
  <si>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</si>
  <si>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</si>
  <si>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</si>
  <si>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</si>
  <si>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</si>
  <si>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</si>
  <si>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</si>
  <si>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</si>
  <si>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</si>
  <si>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</si>
  <si>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</si>
  <si>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</si>
  <si>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</si>
  <si>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</si>
  <si>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</si>
  <si>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</si>
  <si>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</si>
  <si>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</si>
  <si>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</si>
  <si>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</si>
  <si>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</si>
  <si>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</si>
  <si>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</si>
  <si>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</si>
  <si>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</si>
  <si>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</si>
  <si>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</si>
  <si>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</si>
  <si>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</si>
  <si>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</si>
  <si>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</si>
  <si>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</si>
  <si>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</si>
  <si>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</si>
  <si>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</si>
  <si>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</si>
  <si>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</si>
  <si>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</si>
  <si>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</si>
  <si>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</si>
  <si>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</si>
  <si>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</si>
  <si>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</si>
  <si>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</si>
  <si>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</si>
  <si>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</si>
  <si>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</si>
  <si>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</si>
  <si>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</si>
  <si>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</si>
  <si>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</si>
  <si>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</si>
  <si>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</si>
  <si>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</si>
  <si>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</si>
  <si>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</si>
  <si>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</si>
  <si>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</si>
  <si>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</si>
  <si>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</si>
  <si>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</si>
  <si>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</si>
  <si>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</si>
  <si>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</si>
  <si>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</si>
  <si>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</si>
  <si>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</si>
  <si>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</si>
  <si>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</si>
  <si>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</si>
  <si>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</si>
  <si>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</si>
  <si>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</si>
  <si>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</si>
  <si>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</si>
  <si>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</si>
  <si>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</si>
  <si>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</si>
  <si>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</si>
  <si>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</si>
  <si>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</si>
  <si>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</si>
  <si>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</si>
  <si>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</si>
  <si>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</si>
  <si>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</si>
  <si>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</si>
  <si>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</si>
  <si>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</si>
  <si>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</si>
  <si>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</si>
  <si>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</si>
  <si>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</si>
  <si>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</si>
  <si>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</si>
  <si>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</si>
  <si>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</si>
  <si>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</si>
  <si>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</si>
  <si>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</si>
  <si>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</si>
  <si>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</si>
  <si>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</si>
  <si>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</si>
  <si>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</si>
  <si>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</si>
  <si>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</si>
  <si>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</si>
  <si>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</si>
  <si>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</si>
  <si>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</si>
  <si>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</si>
  <si>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</si>
  <si>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</si>
  <si>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</si>
  <si>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</si>
  <si>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</si>
  <si>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</si>
  <si>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</si>
  <si>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</si>
  <si>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</si>
  <si>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</si>
  <si>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</si>
  <si>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</si>
  <si>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</si>
  <si>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</si>
  <si>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</si>
  <si>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</si>
  <si>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</si>
  <si>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</si>
  <si>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</si>
  <si>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</si>
  <si>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</si>
  <si>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</si>
  <si>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</si>
  <si>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</si>
  <si>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</si>
  <si>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</si>
  <si>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</si>
  <si>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</si>
  <si>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</si>
  <si>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</si>
  <si>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</si>
  <si>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</si>
  <si>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</si>
  <si>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</si>
  <si>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</si>
  <si>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</si>
  <si>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</si>
  <si>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</si>
  <si>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</si>
  <si>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</si>
  <si>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</si>
  <si>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</si>
  <si>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</si>
  <si>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</si>
  <si>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</si>
  <si>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</si>
  <si>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</si>
  <si>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</si>
  <si>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</si>
  <si>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</si>
  <si>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</si>
  <si>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</si>
  <si>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</si>
  <si>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</si>
  <si>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</si>
  <si>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</si>
  <si>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</si>
  <si>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</si>
  <si>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</si>
  <si>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</si>
  <si>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</si>
  <si>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</si>
  <si>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</si>
  <si>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</si>
  <si>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</si>
  <si>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</si>
  <si>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</si>
  <si>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</si>
  <si>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</si>
  <si>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</si>
  <si>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</si>
  <si>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</si>
  <si>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</si>
  <si>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</si>
  <si>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</si>
  <si>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</si>
  <si>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</si>
  <si>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</si>
  <si>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</si>
  <si>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</si>
  <si>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</si>
  <si>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</si>
  <si>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</si>
  <si>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</si>
  <si>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</si>
  <si>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</si>
  <si>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</si>
  <si>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</si>
  <si>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</si>
  <si>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</si>
  <si>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</si>
  <si>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</si>
  <si>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</si>
  <si>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</si>
  <si>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</si>
  <si>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</si>
  <si>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</si>
  <si>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</si>
  <si>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</si>
  <si>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</si>
  <si>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</si>
  <si>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</si>
  <si>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</si>
  <si>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</si>
  <si>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</si>
  <si>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</si>
  <si>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</si>
  <si>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</si>
  <si>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</si>
  <si>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</si>
  <si>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</si>
  <si>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</si>
  <si>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</si>
  <si>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</si>
  <si>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</si>
  <si>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</si>
  <si>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</si>
  <si>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</si>
  <si>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</si>
  <si>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</si>
  <si>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</si>
  <si>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</si>
  <si>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</si>
  <si>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</si>
  <si>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</si>
  <si>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</si>
  <si>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</si>
  <si>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</si>
  <si>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</si>
  <si>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</si>
  <si>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</si>
  <si>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</si>
  <si>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</si>
  <si>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</si>
  <si>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</si>
  <si>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</si>
  <si>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</si>
  <si>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</si>
  <si>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</si>
  <si>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</si>
  <si>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</si>
  <si>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</si>
  <si>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</si>
  <si>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</si>
  <si>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</si>
  <si>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</si>
  <si>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</si>
  <si>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</si>
  <si>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</si>
  <si>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</si>
  <si>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</si>
  <si>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</si>
  <si>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</si>
  <si>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</si>
  <si>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</si>
  <si>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</si>
  <si>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</si>
  <si>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</si>
  <si>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</si>
  <si>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</si>
  <si>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</si>
  <si>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</si>
  <si>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</si>
  <si>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</si>
  <si>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</si>
  <si>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</si>
  <si>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</si>
  <si>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</si>
  <si>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</si>
  <si>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</si>
  <si>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</si>
  <si>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</si>
  <si>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</si>
  <si>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</si>
  <si>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</si>
  <si>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</si>
  <si>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</si>
  <si>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</si>
  <si>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</si>
  <si>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</si>
  <si>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</si>
  <si>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</si>
  <si>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</si>
  <si>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</si>
  <si>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</si>
  <si>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</si>
  <si>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</si>
  <si>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</si>
  <si>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</si>
  <si>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</si>
  <si>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</si>
  <si>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</si>
  <si>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</si>
  <si>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</si>
  <si>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</si>
  <si>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</si>
  <si>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</si>
  <si>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</si>
  <si>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</si>
  <si>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</si>
  <si>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</si>
  <si>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</si>
  <si>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</si>
  <si>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</si>
  <si>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</si>
  <si>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</si>
  <si>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</si>
  <si>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</si>
  <si>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</si>
  <si>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</si>
  <si>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</si>
  <si>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</si>
  <si>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</si>
  <si>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</si>
  <si>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</si>
  <si>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</si>
  <si>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</si>
  <si>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</si>
  <si>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</si>
  <si>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</si>
  <si>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</si>
  <si>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</si>
  <si>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</si>
  <si>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</si>
  <si>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</si>
  <si>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</si>
  <si>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</si>
  <si>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</si>
  <si>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</si>
  <si>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</si>
  <si>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</si>
  <si>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</si>
  <si>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</si>
  <si>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</si>
  <si>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</si>
  <si>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</si>
  <si>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</si>
  <si>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</si>
  <si>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</si>
  <si>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</si>
  <si>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</si>
  <si>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</si>
  <si>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</si>
  <si>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</si>
  <si>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</si>
  <si>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</si>
  <si>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</si>
  <si>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</si>
  <si>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</si>
  <si>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</si>
  <si>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</si>
  <si>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</si>
  <si>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</si>
  <si>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</si>
  <si>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</si>
  <si>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</si>
  <si>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</si>
  <si>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</si>
  <si>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</si>
  <si>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</si>
  <si>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</si>
  <si>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</si>
  <si>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</si>
  <si>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</si>
  <si>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</si>
  <si>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</si>
  <si>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</si>
  <si>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</si>
  <si>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</si>
  <si>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</si>
  <si>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</si>
  <si>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</si>
  <si>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</si>
  <si>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</si>
  <si>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</si>
  <si>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</si>
  <si>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</si>
  <si>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</si>
  <si>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</si>
  <si>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</si>
  <si>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</si>
  <si>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</si>
  <si>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</si>
  <si>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</si>
  <si>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</si>
  <si>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</si>
  <si>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</si>
  <si>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</si>
  <si>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</si>
  <si>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</si>
  <si>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</si>
  <si>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</si>
  <si>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</si>
  <si>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</si>
  <si>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</si>
  <si>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</si>
  <si>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</si>
  <si>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</si>
  <si>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</si>
  <si>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</si>
  <si>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</si>
  <si>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</si>
  <si>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</si>
  <si>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</si>
  <si>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</si>
  <si>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</si>
  <si>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</si>
  <si>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</si>
  <si>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</si>
  <si>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</si>
  <si>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</si>
  <si>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</si>
  <si>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</si>
  <si>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</si>
  <si>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</si>
  <si>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</si>
  <si>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</si>
  <si>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</si>
  <si>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</si>
  <si>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</si>
  <si>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</si>
  <si>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</si>
  <si>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</si>
  <si>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</si>
  <si>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</si>
  <si>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</si>
  <si>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</si>
  <si>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</si>
  <si>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</si>
  <si>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</si>
  <si>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</si>
  <si>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</si>
  <si>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</si>
  <si>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</si>
  <si>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</si>
  <si>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</si>
  <si>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</si>
  <si>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</si>
  <si>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</si>
  <si>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</si>
  <si>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</si>
  <si>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</si>
  <si>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</si>
  <si>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</si>
  <si>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</si>
  <si>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</si>
  <si>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</si>
  <si>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</si>
  <si>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</si>
  <si>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</si>
  <si>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</si>
  <si>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</si>
  <si>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</si>
  <si>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</si>
  <si>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</si>
  <si>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</si>
  <si>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</si>
  <si>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</si>
  <si>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</si>
  <si>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</si>
  <si>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</si>
  <si>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</si>
  <si>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</si>
  <si>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</si>
  <si>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</si>
  <si>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</si>
  <si>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</si>
  <si>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</si>
  <si>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</si>
  <si>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</si>
  <si>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</si>
  <si>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</si>
  <si>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</si>
  <si>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</si>
  <si>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</si>
  <si>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</si>
  <si>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</si>
  <si>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</si>
  <si>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</si>
  <si>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</si>
  <si>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</si>
  <si>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</si>
  <si>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</si>
  <si>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</si>
  <si>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</si>
  <si>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</si>
  <si>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</si>
  <si>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</si>
  <si>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</si>
  <si>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</si>
  <si>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</si>
  <si>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</si>
  <si>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</si>
  <si>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</si>
  <si>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</si>
  <si>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</si>
  <si>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</si>
  <si>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</si>
  <si>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</si>
  <si>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</si>
  <si>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</si>
  <si>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</si>
  <si>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</si>
  <si>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</si>
  <si>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</si>
  <si>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</si>
  <si>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</si>
  <si>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</si>
  <si>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</si>
  <si>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</si>
  <si>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</si>
  <si>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</si>
  <si>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</si>
  <si>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</si>
  <si>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</si>
  <si>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</si>
  <si>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</si>
  <si>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</si>
  <si>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</si>
  <si>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</si>
  <si>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</si>
  <si>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</si>
  <si>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</si>
  <si>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</si>
  <si>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</si>
  <si>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</si>
  <si>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</si>
  <si>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</si>
  <si>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</si>
  <si>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</si>
  <si>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</si>
  <si>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</si>
  <si>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</si>
  <si>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</si>
  <si>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</si>
  <si>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</si>
  <si>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</si>
  <si>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</si>
  <si>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</si>
  <si>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</si>
  <si>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</si>
  <si>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</si>
  <si>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</si>
  <si>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</si>
  <si>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</si>
  <si>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</si>
  <si>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</si>
  <si>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</si>
  <si>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</si>
  <si>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</si>
  <si>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</si>
  <si>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</si>
  <si>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</si>
  <si>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</si>
  <si>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</si>
  <si>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</si>
  <si>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</si>
  <si>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</si>
  <si>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</si>
  <si>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</si>
  <si>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</si>
  <si>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</si>
  <si>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</si>
  <si>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</si>
  <si>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</si>
  <si>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</si>
  <si>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</si>
  <si>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</si>
  <si>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</si>
  <si>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</si>
  <si>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</si>
  <si>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</si>
  <si>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</si>
  <si>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</si>
  <si>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</si>
  <si>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</si>
  <si>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</si>
  <si>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</si>
  <si>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</si>
  <si>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</si>
  <si>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</si>
  <si>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</si>
  <si>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</si>
  <si>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</si>
  <si>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</si>
  <si>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</si>
  <si>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</si>
  <si>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</si>
  <si>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</si>
  <si>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</si>
  <si>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</si>
  <si>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</si>
  <si>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</si>
  <si>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</si>
  <si>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</si>
  <si>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</si>
  <si>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</si>
  <si>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</si>
  <si>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</si>
  <si>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</si>
  <si>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</si>
  <si>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</si>
  <si>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</si>
  <si>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</si>
  <si>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</si>
  <si>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</si>
  <si>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</si>
  <si>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</si>
  <si>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</si>
  <si>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</si>
  <si>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</si>
  <si>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</si>
  <si>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</si>
  <si>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</si>
  <si>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</si>
  <si>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</si>
  <si>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</si>
  <si>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</si>
  <si>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</si>
  <si>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</si>
  <si>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</si>
  <si>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</si>
  <si>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</si>
  <si>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</si>
  <si>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</si>
  <si>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</si>
  <si>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</si>
  <si>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</si>
  <si>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</si>
  <si>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</si>
  <si>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</si>
  <si>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</si>
  <si>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</si>
  <si>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</si>
  <si>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</si>
  <si>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</si>
  <si>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</si>
  <si>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</si>
  <si>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</si>
  <si>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</si>
  <si>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</si>
  <si>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</si>
  <si>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</si>
  <si>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</si>
  <si>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</si>
  <si>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</si>
  <si>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</si>
  <si>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</si>
  <si>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</si>
  <si>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</si>
  <si>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</si>
  <si>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</si>
  <si>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</si>
  <si>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</si>
  <si>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</si>
  <si>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</si>
  <si>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</si>
  <si>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</si>
  <si>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</si>
  <si>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</si>
  <si>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</si>
  <si>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</si>
  <si>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</si>
  <si>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</si>
  <si>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</si>
  <si>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</si>
  <si>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</si>
  <si>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</si>
  <si>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</si>
  <si>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</si>
  <si>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</si>
  <si>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</si>
  <si>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</si>
  <si>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</si>
  <si>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</si>
  <si>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</si>
  <si>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</si>
  <si>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</si>
  <si>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</si>
  <si>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</si>
  <si>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</si>
  <si>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</si>
  <si>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</si>
  <si>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</si>
  <si>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</si>
  <si>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</si>
  <si>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</si>
  <si>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</si>
  <si>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</si>
  <si>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</si>
  <si>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</si>
  <si>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</si>
  <si>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</si>
  <si>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</si>
  <si>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</si>
  <si>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</si>
  <si>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</si>
  <si>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</si>
  <si>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</si>
  <si>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</si>
  <si>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</si>
  <si>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</si>
  <si>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</si>
  <si>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</si>
  <si>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</si>
  <si>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</si>
  <si>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</si>
  <si>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</si>
  <si>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</si>
  <si>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</si>
  <si>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</si>
  <si>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</si>
  <si>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</si>
  <si>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</si>
  <si>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</si>
  <si>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</si>
  <si>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</si>
  <si>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</si>
  <si>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</si>
  <si>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</si>
  <si>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</si>
  <si>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</si>
  <si>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</si>
  <si>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</si>
  <si>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</si>
  <si>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</si>
  <si>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</si>
  <si>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</si>
  <si>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</si>
  <si>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</si>
  <si>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</si>
  <si>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</si>
  <si>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</si>
  <si>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</si>
  <si>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</si>
  <si>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</si>
  <si>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</si>
  <si>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</si>
  <si>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</si>
  <si>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</si>
  <si>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</si>
  <si>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</si>
  <si>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</si>
  <si>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</si>
  <si>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</si>
  <si>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</si>
  <si>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</si>
  <si>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</si>
  <si>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</si>
  <si>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</si>
  <si>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</si>
  <si>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</si>
  <si>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</si>
  <si>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</si>
  <si>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</si>
  <si>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</si>
  <si>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</si>
  <si>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</si>
  <si>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</si>
  <si>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</si>
  <si>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</si>
  <si>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</si>
  <si>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</si>
  <si>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</si>
  <si>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</si>
  <si>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</si>
  <si>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</si>
  <si>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</si>
  <si>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</si>
  <si>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</si>
  <si>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</si>
  <si>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</si>
  <si>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</si>
  <si>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</si>
  <si>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</si>
  <si>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</si>
  <si>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</si>
  <si>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</si>
  <si>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</si>
  <si>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</si>
  <si>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</si>
  <si>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</si>
  <si>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</si>
  <si>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</si>
  <si>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</si>
  <si>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</si>
  <si>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</si>
  <si>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</si>
  <si>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</si>
  <si>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</si>
  <si>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</si>
  <si>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</si>
  <si>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</si>
  <si>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</si>
  <si>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</si>
  <si>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</si>
  <si>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</si>
  <si>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</si>
  <si>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</si>
  <si>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</si>
  <si>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</si>
  <si>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</si>
  <si>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</si>
  <si>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</si>
  <si>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</si>
  <si>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</si>
  <si>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</si>
  <si>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</si>
  <si>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</si>
  <si>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</si>
  <si>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</si>
  <si>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</si>
  <si>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</si>
  <si>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</si>
  <si>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</si>
  <si>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</si>
  <si>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</si>
  <si>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</si>
  <si>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</si>
  <si>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</si>
  <si>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</si>
  <si>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</si>
  <si>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</si>
  <si>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</si>
  <si>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</si>
  <si>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</si>
  <si>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</si>
  <si>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</si>
  <si>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</si>
  <si>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</si>
  <si>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</si>
  <si>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</si>
  <si>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</si>
  <si>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</si>
  <si>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</si>
  <si>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</si>
  <si>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</si>
  <si>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</si>
  <si>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</si>
  <si>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</si>
  <si>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</si>
  <si>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</si>
  <si>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</si>
  <si>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</si>
  <si>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</si>
  <si>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</si>
  <si>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</si>
  <si>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</si>
  <si>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</si>
  <si>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</si>
  <si>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</si>
  <si>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</si>
  <si>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</si>
  <si>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</si>
  <si>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</si>
  <si>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</si>
  <si>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</si>
  <si>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</si>
  <si>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</si>
  <si>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</si>
  <si>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</si>
  <si>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</si>
  <si>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</si>
  <si>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</si>
  <si>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</si>
  <si>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</si>
  <si>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</si>
  <si>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</si>
  <si>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</si>
  <si>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</si>
  <si>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</si>
  <si>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</si>
  <si>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</si>
  <si>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</si>
  <si>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</si>
  <si>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</si>
  <si>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</si>
  <si>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</si>
  <si>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</si>
  <si>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</si>
  <si>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</si>
  <si>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</si>
  <si>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</si>
  <si>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</si>
  <si>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</si>
  <si>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</si>
  <si>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</si>
  <si>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</si>
  <si>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</si>
  <si>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</si>
  <si>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</si>
  <si>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</si>
  <si>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</si>
  <si>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</si>
  <si>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</si>
  <si>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</si>
  <si>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</si>
  <si>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</si>
  <si>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</si>
  <si>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</si>
  <si>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</si>
  <si>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</si>
  <si>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</si>
  <si>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</si>
  <si>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</si>
  <si>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</si>
  <si>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</si>
  <si>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</si>
  <si>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</si>
  <si>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</si>
  <si>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</si>
  <si>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</si>
  <si>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</si>
  <si>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</si>
  <si>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</si>
  <si>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</si>
  <si>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</si>
  <si>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</si>
  <si>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</si>
  <si>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</si>
  <si>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</si>
  <si>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</si>
  <si>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</si>
  <si>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</si>
  <si>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</si>
  <si>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</si>
  <si>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</si>
  <si>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</si>
  <si>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</si>
  <si>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</si>
  <si>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</si>
  <si>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</si>
  <si>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</si>
  <si>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</si>
  <si>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</si>
  <si>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</si>
  <si>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</si>
  <si>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</si>
  <si>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</si>
  <si>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</si>
  <si>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</si>
  <si>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</si>
  <si>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</si>
  <si>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</si>
  <si>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</si>
  <si>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</si>
  <si>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</si>
  <si>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</si>
  <si>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</si>
  <si>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</si>
  <si>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</si>
  <si>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</si>
  <si>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</si>
  <si>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</si>
  <si>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</si>
  <si>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</si>
  <si>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</si>
  <si>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</si>
  <si>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</si>
  <si>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</si>
  <si>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</si>
  <si>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</si>
  <si>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</si>
  <si>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</si>
  <si>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</si>
  <si>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</si>
  <si>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</si>
  <si>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</si>
  <si>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</si>
  <si>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</si>
  <si>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</si>
  <si>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</si>
  <si>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</si>
  <si>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</si>
  <si>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</si>
  <si>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</si>
  <si>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</si>
  <si>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</si>
  <si>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</si>
  <si>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</si>
  <si>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</si>
  <si>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</si>
  <si>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</si>
  <si>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</si>
  <si>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</si>
  <si>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</si>
  <si>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</si>
  <si>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</si>
  <si>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</si>
  <si>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</si>
  <si>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</si>
  <si>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</si>
  <si>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</si>
  <si>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</si>
  <si>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</si>
  <si>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</si>
  <si>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</si>
  <si>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</si>
  <si>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</si>
  <si>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</si>
  <si>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</si>
  <si>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</si>
  <si>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</si>
  <si>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</si>
  <si>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</si>
  <si>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</si>
  <si>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</si>
  <si>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</si>
  <si>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</si>
  <si>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</si>
  <si>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</si>
  <si>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</si>
  <si>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</si>
  <si>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</si>
  <si>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</si>
  <si>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</si>
  <si>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</si>
  <si>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</si>
  <si>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</si>
  <si>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</si>
  <si>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</si>
  <si>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</si>
  <si>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</si>
  <si>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</si>
  <si>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</si>
  <si>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</si>
  <si>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</si>
  <si>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</si>
  <si>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</si>
  <si>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</si>
  <si>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</si>
  <si>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</si>
  <si>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</si>
  <si>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</si>
  <si>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</si>
  <si>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</si>
  <si>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</si>
  <si>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</si>
  <si>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</si>
  <si>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</si>
  <si>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</si>
  <si>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</si>
  <si>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</si>
  <si>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</si>
  <si>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</si>
  <si>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</si>
  <si>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</si>
  <si>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</si>
  <si>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</si>
  <si>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</si>
  <si>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</si>
  <si>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</si>
  <si>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</si>
  <si>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</si>
  <si>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</si>
  <si>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</si>
  <si>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</si>
  <si>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</si>
  <si>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</si>
  <si>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</si>
  <si>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</si>
  <si>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</si>
  <si>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</si>
  <si>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</si>
  <si>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</si>
  <si>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</si>
  <si>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</si>
  <si>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</si>
  <si>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</si>
  <si>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</si>
  <si>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</si>
  <si>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</si>
  <si>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</si>
  <si>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</si>
  <si>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</si>
  <si>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</si>
  <si>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</si>
  <si>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</si>
  <si>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</si>
  <si>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</si>
  <si>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</si>
  <si>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</si>
  <si>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</si>
  <si>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</si>
  <si>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</si>
  <si>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</si>
  <si>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</si>
  <si>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</si>
  <si>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</si>
  <si>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</si>
  <si>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</si>
  <si>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</si>
  <si>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</si>
  <si>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</si>
  <si>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</si>
  <si>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</si>
  <si>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</si>
  <si>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</si>
  <si>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</si>
  <si>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</si>
  <si>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</si>
  <si>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</si>
  <si>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</si>
  <si>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</si>
  <si>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</si>
  <si>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</si>
  <si>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</si>
  <si>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</si>
  <si>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</si>
  <si>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</si>
  <si>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</si>
  <si>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</si>
  <si>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</si>
  <si>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</si>
  <si>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</si>
  <si>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</si>
  <si>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</si>
  <si>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</si>
  <si>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</si>
  <si>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</si>
  <si>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</si>
  <si>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</si>
  <si>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</si>
  <si>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</si>
  <si>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</si>
  <si>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</si>
  <si>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</si>
  <si>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</si>
  <si>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</si>
  <si>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</si>
  <si>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</si>
  <si>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</si>
  <si>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</si>
  <si>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</si>
  <si>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</si>
  <si>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</si>
  <si>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</si>
  <si>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</si>
  <si>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</si>
  <si>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</si>
  <si>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</si>
  <si>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</si>
  <si>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</si>
  <si>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</si>
  <si>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</si>
  <si>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</si>
  <si>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</si>
  <si>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</si>
  <si>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</si>
  <si>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</si>
  <si>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</si>
  <si>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</si>
  <si>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</si>
  <si>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</si>
  <si>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</si>
  <si>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</si>
  <si>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</si>
  <si>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</si>
  <si>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</si>
  <si>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</si>
  <si>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</si>
  <si>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</si>
  <si>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</si>
  <si>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</si>
  <si>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</si>
  <si>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</si>
  <si>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</si>
  <si>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</si>
  <si>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</si>
  <si>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</si>
  <si>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</si>
  <si>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</si>
  <si>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</si>
  <si>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</si>
  <si>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</si>
  <si>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</si>
  <si>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</si>
  <si>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</si>
  <si>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</si>
  <si>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</si>
  <si>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</si>
  <si>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</si>
  <si>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</si>
  <si>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</si>
  <si>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</si>
  <si>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</si>
  <si>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</si>
  <si>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</si>
  <si>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</si>
  <si>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</si>
  <si>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</si>
  <si>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</si>
  <si>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</si>
  <si>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</si>
  <si>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</si>
  <si>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</si>
  <si>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</si>
  <si>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</si>
  <si>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</si>
  <si>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</si>
  <si>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</si>
  <si>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</si>
  <si>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</si>
  <si>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</si>
  <si>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</si>
  <si>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</si>
  <si>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</si>
  <si>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</si>
  <si>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</si>
  <si>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</si>
  <si>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</si>
  <si>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</si>
  <si>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</si>
  <si>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</si>
  <si>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</si>
  <si>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</si>
  <si>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</si>
  <si>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</si>
  <si>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</si>
  <si>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</si>
  <si>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</si>
  <si>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</si>
  <si>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</si>
  <si>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</si>
  <si>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</si>
  <si>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</si>
  <si>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</si>
  <si>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</si>
  <si>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</si>
  <si>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</si>
  <si>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</si>
  <si>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</si>
  <si>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</si>
  <si>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</si>
  <si>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</si>
  <si>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</si>
  <si>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</si>
  <si>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</si>
  <si>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</si>
  <si>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</si>
  <si>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</si>
  <si>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</si>
  <si>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</si>
  <si>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</si>
  <si>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</si>
  <si>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</si>
  <si>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</si>
  <si>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</si>
  <si>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</si>
  <si>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</si>
  <si>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</si>
  <si>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</si>
  <si>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</si>
  <si>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</si>
  <si>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</si>
  <si>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</si>
  <si>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</si>
  <si>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</si>
  <si>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</si>
  <si>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</si>
  <si>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</si>
  <si>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</si>
  <si>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</si>
  <si>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</si>
  <si>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</si>
  <si>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</si>
  <si>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</si>
  <si>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</si>
  <si>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</si>
  <si>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</si>
  <si>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</si>
  <si>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</si>
  <si>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</si>
  <si>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</si>
  <si>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</si>
  <si>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</si>
  <si>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</si>
  <si>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</si>
  <si>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</si>
  <si>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</si>
  <si>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</si>
  <si>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</si>
  <si>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</si>
  <si>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</si>
  <si>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</si>
  <si>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</si>
  <si>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</si>
  <si>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</si>
  <si>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</si>
  <si>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</si>
  <si>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</si>
  <si>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</si>
  <si>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</si>
  <si>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</si>
  <si>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</si>
  <si>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</si>
  <si>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</si>
  <si>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</si>
  <si>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</si>
  <si>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</si>
  <si>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</si>
  <si>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</si>
  <si>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</si>
  <si>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</si>
  <si>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</si>
  <si>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</si>
  <si>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</si>
  <si>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</si>
  <si>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</si>
  <si>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</si>
  <si>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</si>
  <si>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</si>
  <si>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</si>
  <si>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</si>
  <si>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</si>
  <si>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</si>
  <si>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</si>
  <si>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</si>
  <si>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</si>
  <si>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</si>
  <si>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</si>
  <si>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</si>
  <si>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</si>
  <si>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</si>
  <si>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</si>
  <si>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</si>
  <si>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</si>
  <si>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</si>
  <si>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</si>
  <si>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</si>
  <si>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</si>
  <si>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</si>
  <si>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</si>
  <si>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</si>
  <si>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</si>
  <si>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</si>
  <si>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</si>
  <si>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</si>
  <si>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</si>
  <si>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</si>
  <si>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</si>
  <si>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</si>
  <si>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</si>
  <si>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</si>
  <si>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</si>
  <si>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</si>
  <si>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</si>
  <si>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</si>
  <si>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</si>
  <si>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</si>
  <si>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</si>
  <si>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</si>
  <si>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</si>
  <si>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</si>
  <si>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</si>
  <si>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</si>
  <si>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</si>
  <si>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</si>
  <si>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</si>
  <si>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</si>
  <si>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</si>
  <si>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</si>
  <si>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</si>
  <si>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</si>
  <si>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</si>
  <si>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</si>
  <si>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</si>
  <si>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</si>
  <si>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</si>
  <si>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</si>
  <si>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</si>
  <si>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</si>
  <si>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</si>
  <si>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</si>
  <si>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</si>
  <si>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</si>
  <si>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</si>
  <si>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</si>
  <si>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</si>
  <si>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</si>
  <si>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</si>
  <si>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</si>
  <si>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</si>
  <si>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</si>
  <si>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</si>
  <si>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</si>
  <si>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</si>
  <si>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</si>
  <si>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</si>
  <si>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</si>
  <si>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</si>
  <si>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</si>
  <si>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</si>
  <si>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</si>
  <si>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</si>
  <si>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</si>
  <si>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</si>
  <si>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</si>
  <si>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</si>
  <si>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</si>
  <si>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</si>
  <si>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</si>
  <si>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</si>
  <si>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</si>
  <si>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</si>
  <si>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</si>
  <si>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</si>
  <si>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</si>
  <si>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</si>
  <si>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</si>
  <si>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</si>
  <si>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</si>
  <si>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</si>
  <si>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</si>
  <si>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</si>
  <si>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</si>
  <si>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</si>
  <si>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</si>
  <si>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</si>
  <si>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</si>
  <si>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</si>
  <si>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</si>
  <si>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</si>
  <si>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</si>
  <si>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</si>
  <si>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</si>
  <si>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</si>
  <si>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</si>
  <si>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</si>
  <si>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</si>
  <si>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</si>
  <si>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</si>
  <si>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</si>
  <si>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</si>
  <si>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</si>
  <si>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</si>
  <si>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</si>
  <si>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</si>
  <si>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</si>
  <si>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</si>
  <si>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</si>
  <si>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</si>
  <si>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</si>
  <si>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</si>
  <si>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</si>
  <si>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</si>
  <si>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</si>
  <si>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</si>
  <si>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</si>
  <si>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</si>
  <si>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</si>
  <si>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</si>
  <si>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</si>
  <si>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</si>
  <si>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</si>
  <si>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</si>
  <si>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</si>
  <si>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</si>
  <si>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</si>
  <si>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</si>
  <si>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</si>
  <si>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</si>
  <si>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</si>
  <si>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</si>
  <si>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</si>
  <si>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</si>
  <si>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</si>
  <si>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</si>
  <si>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</si>
  <si>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</si>
  <si>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</si>
  <si>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</si>
  <si>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</si>
  <si>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</si>
  <si>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</si>
  <si>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</si>
  <si>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</si>
  <si>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</si>
  <si>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</si>
  <si>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</si>
  <si>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</si>
  <si>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</si>
  <si>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</si>
  <si>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</si>
  <si>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</si>
  <si>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</si>
  <si>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</si>
  <si>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</si>
  <si>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</si>
  <si>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</si>
  <si>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</si>
  <si>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</si>
  <si>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</si>
  <si>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</si>
  <si>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</si>
  <si>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</si>
  <si>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</si>
  <si>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</si>
  <si>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</si>
  <si>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</si>
  <si>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</si>
  <si>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</si>
  <si>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</si>
  <si>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</si>
  <si>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</si>
  <si>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</si>
  <si>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</si>
  <si>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</si>
  <si>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</si>
  <si>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</si>
  <si>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</si>
  <si>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</si>
  <si>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</si>
  <si>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</si>
  <si>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</si>
  <si>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</si>
  <si>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</si>
  <si>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</si>
  <si>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</si>
  <si>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</si>
  <si>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</si>
  <si>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</si>
  <si>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</si>
  <si>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</si>
  <si>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</si>
  <si>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</si>
  <si>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</si>
  <si>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</si>
  <si>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</si>
  <si>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</si>
  <si>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</si>
  <si>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</si>
  <si>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</si>
  <si>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</si>
  <si>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</si>
  <si>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</si>
  <si>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</si>
  <si>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</si>
  <si>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</si>
  <si>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</si>
  <si>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</si>
  <si>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</si>
  <si>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</si>
  <si>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</si>
  <si>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</si>
  <si>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</si>
  <si>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</si>
  <si>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</si>
  <si>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</si>
  <si>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</si>
  <si>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</si>
  <si>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</si>
  <si>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</si>
  <si>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</si>
  <si>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</si>
  <si>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</si>
  <si>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</si>
  <si>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</si>
  <si>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</si>
  <si>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</si>
  <si>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</si>
  <si>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</si>
  <si>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</si>
  <si>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</si>
  <si>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</si>
  <si>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</si>
  <si>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</si>
  <si>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</si>
  <si>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</si>
  <si>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</si>
  <si>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</si>
  <si>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</si>
  <si>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</si>
  <si>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</si>
  <si>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</si>
  <si>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</si>
  <si>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</si>
  <si>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</si>
  <si>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</si>
  <si>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</si>
  <si>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</si>
  <si>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</si>
  <si>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</si>
  <si>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</si>
  <si>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</si>
  <si>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</si>
  <si>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</si>
  <si>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</si>
  <si>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</si>
  <si>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</si>
  <si>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</si>
  <si>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</si>
  <si>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</si>
  <si>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</si>
  <si>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</si>
  <si>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</si>
  <si>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</si>
  <si>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</si>
  <si>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</si>
  <si>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</si>
  <si>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</si>
  <si>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</si>
  <si>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</si>
  <si>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</si>
  <si>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</si>
  <si>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</si>
  <si>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</si>
  <si>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</si>
  <si>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</si>
  <si>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</si>
  <si>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</si>
  <si>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</si>
  <si>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</si>
  <si>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</si>
  <si>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</si>
  <si>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</si>
  <si>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</si>
  <si>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</si>
  <si>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</si>
  <si>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</si>
  <si>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</si>
  <si>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</si>
  <si>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</si>
  <si>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</si>
  <si>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</si>
  <si>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</si>
  <si>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</si>
  <si>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</si>
  <si>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</si>
  <si>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</si>
  <si>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</si>
  <si>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</si>
  <si>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</si>
  <si>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</si>
  <si>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</si>
  <si>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</si>
  <si>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</si>
  <si>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</si>
  <si>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</si>
  <si>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</si>
  <si>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</si>
  <si>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</si>
  <si>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</si>
  <si>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</si>
  <si>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</si>
  <si>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</si>
  <si>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</si>
  <si>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</si>
  <si>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</si>
  <si>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</si>
  <si>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</si>
  <si>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</si>
  <si>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</si>
  <si>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</si>
  <si>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</si>
  <si>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</si>
  <si>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</si>
  <si>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</si>
  <si>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</si>
  <si>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</si>
  <si>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</si>
  <si>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</si>
  <si>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</si>
  <si>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</si>
  <si>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</si>
  <si>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</si>
  <si>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</si>
  <si>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</si>
  <si>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</si>
  <si>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</si>
  <si>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</si>
  <si>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</si>
  <si>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</si>
  <si>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</si>
  <si>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</si>
  <si>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</si>
  <si>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</si>
  <si>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</si>
  <si>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</si>
  <si>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</si>
  <si>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</si>
  <si>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</si>
  <si>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</si>
  <si>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</si>
  <si>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</si>
  <si>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</si>
  <si>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</si>
  <si>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</si>
  <si>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</si>
  <si>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</si>
  <si>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</si>
  <si>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</si>
  <si>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</si>
  <si>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</si>
  <si>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</si>
  <si>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</si>
  <si>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</si>
  <si>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</si>
  <si>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</si>
  <si>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</si>
  <si>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</si>
  <si>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</si>
  <si>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</si>
  <si>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</si>
  <si>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</si>
  <si>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</si>
  <si>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</si>
  <si>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</si>
  <si>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</si>
  <si>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</si>
  <si>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</si>
  <si>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</si>
  <si>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</si>
  <si>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</si>
  <si>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</si>
  <si>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</si>
  <si>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</si>
  <si>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</si>
  <si>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</si>
  <si>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</si>
  <si>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</si>
  <si>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</si>
  <si>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</si>
  <si>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</si>
  <si>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</si>
  <si>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</si>
  <si>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</si>
  <si>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</si>
  <si>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</si>
  <si>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</si>
  <si>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</si>
  <si>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</si>
  <si>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</si>
  <si>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</si>
  <si>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</si>
  <si>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</si>
  <si>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</si>
  <si>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</si>
  <si>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</si>
  <si>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</si>
  <si>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</si>
  <si>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</si>
  <si>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</si>
  <si>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</si>
  <si>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</si>
  <si>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</si>
  <si>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</si>
  <si>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</si>
  <si>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</si>
  <si>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</si>
  <si>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</si>
  <si>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</si>
  <si>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</si>
  <si>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</si>
  <si>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</si>
  <si>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</si>
  <si>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</si>
  <si>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</si>
  <si>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</si>
  <si>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</si>
  <si>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</si>
  <si>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</si>
  <si>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</si>
  <si>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</si>
  <si>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</si>
  <si>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</si>
  <si>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</si>
  <si>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</si>
  <si>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</si>
  <si>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</si>
  <si>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</si>
  <si>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</si>
  <si>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</si>
  <si>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</si>
  <si>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</si>
  <si>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</si>
  <si>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</si>
  <si>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</si>
  <si>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</si>
  <si>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</si>
  <si>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</si>
  <si>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</si>
  <si>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</si>
  <si>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</si>
  <si>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</si>
  <si>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</si>
  <si>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</si>
  <si>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</si>
  <si>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</si>
  <si>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</si>
  <si>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</si>
  <si>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</si>
  <si>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</si>
  <si>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</si>
  <si>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</si>
  <si>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</si>
  <si>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</si>
  <si>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</si>
  <si>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</si>
  <si>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</si>
  <si>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</si>
  <si>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</si>
  <si>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</si>
  <si>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</si>
  <si>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</si>
  <si>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</si>
  <si>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</si>
  <si>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</si>
  <si>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</si>
  <si>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</si>
  <si>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</si>
  <si>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</si>
  <si>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</si>
  <si>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</si>
  <si>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</si>
  <si>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</si>
  <si>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</si>
  <si>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</si>
  <si>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</si>
  <si>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</si>
  <si>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</si>
  <si>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</si>
  <si>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</si>
  <si>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</si>
  <si>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</si>
  <si>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</si>
  <si>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</si>
  <si>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</si>
  <si>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</si>
  <si>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</si>
  <si>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</si>
  <si>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</si>
  <si>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</si>
  <si>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</si>
  <si>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</si>
  <si>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</si>
  <si>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</si>
  <si>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</si>
  <si>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</si>
  <si>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</si>
  <si>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</si>
  <si>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</si>
  <si>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</si>
  <si>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</si>
  <si>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</si>
  <si>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</si>
  <si>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</si>
  <si>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</si>
  <si>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</si>
  <si>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</si>
  <si>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</si>
  <si>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</si>
  <si>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</si>
  <si>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</si>
  <si>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</si>
  <si>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</si>
  <si>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</si>
  <si>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</si>
  <si>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</si>
  <si>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</si>
  <si>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</si>
  <si>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</si>
  <si>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</si>
  <si>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</si>
  <si>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</si>
  <si>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</si>
  <si>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</si>
  <si>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</si>
  <si>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</si>
  <si>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</si>
  <si>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</si>
  <si>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</si>
  <si>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</si>
  <si>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</si>
  <si>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</si>
  <si>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</si>
  <si>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</si>
  <si>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</si>
  <si>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</si>
  <si>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</si>
  <si>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</si>
  <si>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</si>
  <si>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</si>
  <si>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</si>
  <si>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</si>
  <si>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</si>
  <si>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</si>
  <si>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</si>
  <si>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</si>
  <si>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</si>
  <si>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</si>
  <si>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</si>
  <si>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</si>
  <si>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</si>
  <si>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</si>
  <si>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</si>
  <si>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</si>
  <si>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</si>
  <si>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</si>
  <si>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</si>
  <si>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</si>
  <si>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</si>
  <si>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</si>
  <si>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</si>
  <si>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</si>
  <si>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</si>
  <si>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</si>
  <si>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</si>
  <si>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</si>
  <si>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</si>
  <si>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</si>
  <si>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</si>
  <si>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</si>
  <si>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</si>
  <si>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</si>
  <si>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</si>
  <si>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</si>
  <si>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</si>
  <si>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</si>
  <si>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</si>
  <si>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</si>
  <si>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</si>
  <si>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</si>
  <si>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</si>
  <si>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</si>
  <si>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</si>
  <si>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</si>
  <si>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</si>
  <si>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</si>
  <si>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</si>
  <si>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</si>
  <si>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</si>
  <si>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</si>
  <si>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</si>
  <si>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</si>
  <si>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</si>
  <si>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</si>
  <si>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</si>
  <si>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</si>
  <si>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</si>
  <si>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</si>
  <si>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</si>
  <si>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</si>
  <si>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</si>
  <si>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</si>
  <si>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</si>
  <si>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</si>
  <si>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</si>
  <si>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</si>
  <si>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</si>
  <si>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</si>
  <si>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</si>
  <si>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</si>
  <si>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</si>
  <si>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</si>
  <si>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</si>
  <si>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</si>
  <si>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</si>
  <si>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</si>
  <si>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</si>
  <si>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</si>
  <si>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</si>
  <si>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</si>
  <si>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</si>
  <si>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</si>
  <si>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</si>
  <si>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</si>
  <si>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</si>
  <si>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</si>
  <si>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</si>
  <si>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</si>
  <si>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</si>
  <si>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</si>
  <si>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</si>
  <si>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</si>
  <si>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</si>
  <si>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</si>
  <si>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</si>
  <si>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</si>
  <si>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</si>
  <si>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</si>
  <si>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</si>
  <si>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</si>
  <si>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</si>
  <si>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</si>
  <si>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</si>
  <si>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</si>
  <si>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</si>
  <si>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</si>
  <si>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</si>
  <si>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</si>
  <si>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</si>
  <si>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</si>
  <si>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</si>
  <si>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</si>
  <si>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</si>
  <si>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</si>
  <si>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</si>
  <si>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</si>
  <si>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</si>
  <si>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</si>
  <si>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</si>
  <si>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</si>
  <si>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</si>
  <si>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</si>
  <si>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</si>
  <si>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</si>
  <si>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</si>
  <si>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</si>
  <si>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</si>
  <si>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</si>
  <si>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</si>
  <si>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</si>
  <si>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</si>
  <si>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</si>
  <si>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</si>
  <si>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</si>
  <si>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</si>
  <si>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</si>
  <si>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</si>
  <si>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</si>
  <si>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</si>
  <si>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</si>
  <si>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</si>
  <si>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</si>
  <si>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</si>
  <si>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</si>
  <si>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</si>
  <si>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</si>
  <si>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</si>
  <si>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</si>
  <si>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</si>
  <si>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</si>
  <si>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</si>
  <si>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</si>
  <si>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</si>
  <si>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</si>
  <si>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</si>
  <si>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</si>
  <si>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</si>
  <si>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</si>
  <si>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</si>
  <si>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</si>
  <si>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</si>
  <si>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</si>
  <si>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</si>
  <si>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</si>
  <si>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</si>
  <si>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</si>
  <si>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</si>
  <si>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</si>
  <si>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</si>
  <si>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</si>
  <si>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</si>
  <si>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</si>
  <si>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</si>
  <si>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</si>
  <si>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</si>
  <si>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</si>
  <si>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</si>
  <si>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</si>
  <si>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</si>
  <si>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</si>
  <si>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</si>
  <si>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</si>
  <si>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</si>
  <si>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</si>
  <si>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</si>
  <si>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</si>
  <si>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</si>
  <si>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</si>
  <si>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</si>
  <si>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</si>
  <si>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</si>
  <si>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</si>
  <si>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</si>
  <si>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</si>
  <si>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</si>
  <si>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</si>
  <si>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</si>
  <si>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</si>
  <si>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</si>
  <si>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</si>
  <si>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</si>
  <si>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</si>
  <si>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</si>
  <si>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</si>
  <si>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</si>
  <si>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</si>
  <si>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</si>
  <si>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</si>
  <si>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</si>
  <si>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</si>
  <si>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</si>
  <si>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</si>
  <si>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</si>
  <si>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</si>
  <si>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</si>
  <si>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</si>
  <si>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</si>
  <si>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</si>
  <si>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</si>
  <si>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</si>
  <si>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</si>
  <si>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</si>
  <si>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</si>
  <si>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</si>
  <si>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</si>
  <si>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</si>
  <si>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</si>
  <si>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</si>
  <si>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</si>
  <si>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</si>
  <si>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</si>
  <si>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</si>
  <si>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</si>
  <si>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</si>
  <si>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</si>
  <si>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</si>
  <si>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</si>
  <si>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</si>
  <si>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</si>
  <si>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</si>
  <si>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</si>
  <si>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</si>
  <si>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</si>
  <si>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</si>
  <si>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</si>
  <si>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</si>
  <si>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</si>
  <si>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</si>
  <si>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</si>
  <si>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</si>
  <si>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</si>
  <si>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</si>
  <si>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</si>
  <si>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</si>
  <si>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</si>
  <si>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</si>
  <si>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</si>
  <si>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</si>
  <si>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</si>
  <si>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</si>
  <si>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</si>
  <si>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</si>
  <si>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</si>
  <si>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</si>
  <si>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</si>
  <si>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</si>
  <si>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</si>
  <si>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</si>
  <si>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</si>
  <si>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</si>
  <si>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</si>
  <si>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</si>
  <si>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</si>
  <si>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</si>
  <si>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</si>
  <si>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</si>
  <si>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</si>
  <si>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</si>
  <si>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</si>
  <si>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</si>
  <si>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</si>
  <si>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</si>
  <si>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</si>
  <si>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</si>
  <si>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</si>
  <si>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</si>
  <si>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</si>
  <si>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</si>
  <si>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</si>
  <si>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</si>
  <si>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</si>
  <si>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</si>
  <si>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</si>
  <si>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</si>
  <si>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</si>
  <si>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</si>
  <si>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</si>
  <si>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</si>
  <si>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</si>
  <si>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</si>
  <si>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</si>
  <si>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</si>
  <si>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</si>
  <si>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</si>
  <si>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</si>
  <si>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</si>
  <si>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</si>
  <si>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</si>
  <si>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</si>
  <si>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</si>
  <si>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</si>
  <si>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</si>
  <si>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</si>
  <si>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</si>
  <si>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</si>
  <si>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</si>
  <si>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</si>
  <si>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</si>
  <si>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</si>
  <si>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</si>
  <si>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</si>
  <si>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</si>
  <si>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</si>
  <si>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</si>
  <si>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</si>
  <si>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</si>
  <si>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</si>
  <si>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</si>
  <si>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</si>
  <si>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</si>
  <si>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</si>
  <si>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</si>
  <si>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</si>
  <si>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</si>
  <si>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</si>
  <si>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</si>
  <si>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</si>
  <si>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</si>
  <si>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</si>
  <si>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</si>
  <si>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</si>
  <si>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</si>
  <si>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</si>
  <si>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</si>
  <si>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</si>
  <si>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</si>
  <si>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</si>
  <si>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</si>
  <si>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</si>
  <si>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</si>
  <si>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</si>
  <si>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</si>
  <si>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</si>
  <si>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</si>
  <si>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</si>
  <si>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</si>
  <si>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</si>
  <si>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</si>
  <si>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</si>
  <si>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</si>
  <si>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</si>
  <si>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</si>
  <si>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</si>
  <si>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</si>
  <si>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</si>
  <si>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</si>
  <si>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</si>
  <si>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</si>
  <si>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</si>
  <si>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</si>
  <si>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</si>
  <si>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</si>
  <si>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</si>
  <si>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</si>
  <si>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</si>
  <si>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</si>
  <si>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</si>
  <si>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</si>
  <si>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</si>
  <si>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</si>
  <si>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</si>
  <si>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</si>
  <si>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</si>
  <si>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</si>
  <si>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</si>
  <si>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</si>
  <si>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</si>
  <si>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</si>
  <si>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</si>
  <si>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</si>
  <si>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</si>
  <si>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</si>
  <si>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</si>
  <si>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</si>
  <si>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</si>
  <si>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</si>
  <si>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</si>
  <si>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</si>
  <si>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</si>
  <si>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</si>
  <si>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</si>
  <si>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</si>
  <si>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</si>
  <si>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</si>
  <si>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</si>
  <si>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</si>
  <si>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</si>
  <si>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</si>
  <si>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</si>
  <si>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</si>
  <si>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</si>
  <si>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</si>
  <si>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</si>
  <si>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</si>
  <si>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</si>
  <si>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</si>
  <si>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</si>
  <si>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</si>
  <si>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</si>
  <si>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</si>
  <si>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</si>
  <si>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</si>
  <si>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</si>
  <si>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</si>
  <si>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</si>
  <si>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</si>
  <si>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</si>
  <si>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</si>
  <si>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</si>
  <si>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</si>
  <si>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</si>
  <si>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</si>
  <si>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</si>
  <si>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</si>
  <si>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</si>
  <si>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</si>
  <si>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</si>
  <si>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</si>
  <si>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</si>
  <si>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</si>
  <si>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</si>
  <si>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</si>
  <si>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</si>
  <si>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</si>
  <si>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</si>
  <si>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</si>
  <si>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</si>
  <si>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</si>
  <si>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</si>
  <si>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</si>
  <si>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</si>
  <si>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</si>
  <si>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</si>
  <si>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</si>
  <si>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</si>
  <si>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</si>
  <si>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</si>
  <si>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</si>
  <si>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</si>
  <si>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</si>
  <si>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</si>
  <si>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</si>
  <si>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</si>
  <si>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</si>
  <si>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</si>
  <si>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</si>
  <si>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</si>
  <si>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</si>
  <si>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</si>
  <si>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</si>
  <si>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</si>
  <si>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</si>
  <si>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</si>
  <si>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</si>
  <si>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</si>
  <si>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</si>
  <si>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</si>
  <si>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</si>
  <si>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</si>
  <si>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</si>
  <si>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</si>
  <si>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</si>
  <si>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</si>
  <si>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</si>
  <si>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</si>
  <si>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</si>
  <si>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</si>
  <si>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</si>
  <si>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</si>
  <si>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</si>
  <si>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</si>
  <si>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</si>
  <si>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</si>
  <si>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</si>
  <si>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</si>
  <si>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</si>
  <si>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</si>
  <si>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</si>
  <si>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</si>
  <si>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</si>
  <si>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</si>
  <si>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</si>
  <si>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</si>
  <si>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</si>
  <si>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</si>
  <si>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</si>
  <si>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</si>
  <si>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</si>
  <si>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</si>
  <si>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</si>
  <si>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</si>
  <si>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</si>
  <si>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</si>
  <si>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</si>
  <si>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</si>
  <si>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</si>
  <si>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</si>
  <si>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</si>
  <si>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</si>
  <si>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</si>
  <si>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</si>
  <si>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</si>
  <si>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</si>
  <si>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</si>
  <si>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</si>
  <si>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</si>
  <si>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</si>
  <si>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</si>
  <si>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</si>
  <si>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</si>
  <si>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</si>
  <si>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</si>
  <si>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</si>
  <si>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</si>
  <si>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</si>
  <si>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</si>
  <si>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</si>
  <si>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</si>
  <si>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</si>
  <si>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</si>
  <si>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</si>
  <si>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</si>
  <si>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</si>
  <si>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</si>
  <si>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</si>
  <si>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</si>
  <si>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</si>
  <si>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</si>
  <si>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</si>
  <si>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</si>
  <si>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</si>
  <si>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</si>
  <si>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</si>
  <si>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</si>
  <si>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</si>
  <si>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</si>
  <si>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</si>
  <si>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</si>
  <si>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</si>
  <si>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</si>
  <si>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</si>
  <si>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</si>
  <si>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</si>
  <si>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</si>
  <si>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</si>
  <si>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</si>
  <si>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</si>
  <si>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</si>
  <si>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</si>
  <si>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</si>
  <si>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</si>
  <si>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</si>
  <si>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</si>
  <si>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</si>
  <si>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</si>
  <si>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</si>
  <si>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</si>
  <si>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</si>
  <si>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</si>
  <si>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</si>
  <si>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</si>
  <si>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</si>
  <si>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</si>
  <si>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</si>
  <si>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</si>
  <si>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</si>
  <si>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</si>
  <si>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</si>
  <si>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</si>
  <si>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</si>
  <si>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</si>
  <si>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</si>
  <si>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</si>
  <si>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</si>
  <si>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</si>
  <si>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</si>
  <si>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</si>
  <si>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</si>
  <si>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</si>
  <si>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</si>
  <si>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</si>
  <si>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</si>
  <si>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</si>
  <si>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</si>
  <si>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</si>
  <si>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</si>
  <si>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</si>
  <si>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</si>
  <si>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</si>
  <si>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</si>
  <si>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</si>
  <si>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</si>
  <si>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</si>
  <si>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</si>
  <si>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</si>
  <si>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</si>
  <si>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</si>
  <si>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</si>
  <si>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</si>
  <si>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</si>
  <si>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</si>
  <si>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</si>
  <si>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</si>
  <si>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</si>
  <si>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</si>
  <si>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</si>
  <si>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</si>
  <si>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</si>
  <si>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</si>
  <si>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</si>
  <si>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</si>
  <si>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</si>
  <si>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</si>
  <si>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</si>
  <si>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</si>
  <si>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</si>
  <si>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</si>
  <si>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</si>
  <si>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</si>
  <si>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</si>
  <si>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</si>
  <si>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</si>
  <si>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</si>
  <si>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</si>
  <si>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</si>
  <si>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</si>
  <si>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</si>
  <si>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</si>
  <si>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</si>
  <si>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</si>
  <si>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</si>
  <si>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</si>
  <si>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</si>
  <si>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</si>
  <si>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</si>
  <si>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</si>
  <si>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</si>
  <si>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</si>
  <si>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</si>
  <si>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</si>
  <si>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</si>
  <si>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</si>
  <si>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</si>
  <si>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</si>
  <si>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</si>
  <si>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</si>
  <si>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</si>
  <si>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</si>
  <si>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</si>
  <si>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</si>
  <si>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</si>
  <si>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</si>
  <si>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</si>
  <si>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</si>
  <si>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</si>
  <si>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</si>
  <si>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</si>
  <si>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</si>
  <si>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</si>
  <si>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</si>
  <si>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</si>
  <si>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</si>
  <si>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</si>
  <si>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</si>
  <si>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</si>
  <si>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</si>
  <si>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</si>
  <si>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</si>
  <si>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</si>
  <si>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</si>
  <si>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</si>
  <si>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</si>
  <si>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</si>
  <si>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</si>
  <si>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</si>
  <si>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</si>
  <si>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</si>
  <si>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</si>
  <si>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</si>
  <si>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</si>
  <si>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</si>
  <si>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</si>
  <si>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</si>
  <si>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</si>
  <si>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</si>
  <si>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</si>
  <si>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</si>
  <si>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</si>
  <si>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</si>
  <si>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</si>
  <si>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</si>
  <si>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</si>
  <si>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</si>
  <si>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</si>
  <si>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</si>
  <si>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</si>
  <si>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</si>
  <si>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</si>
  <si>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</si>
  <si>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</si>
  <si>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</si>
  <si>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</si>
  <si>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</si>
  <si>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</si>
  <si>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</si>
  <si>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</si>
  <si>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</si>
  <si>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</si>
  <si>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</si>
  <si>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</si>
  <si>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</si>
  <si>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</si>
  <si>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</si>
  <si>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</si>
  <si>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</si>
  <si>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</si>
  <si>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</si>
  <si>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</si>
  <si>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</si>
  <si>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</si>
  <si>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</si>
  <si>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</si>
  <si>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</si>
  <si>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</si>
  <si>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</si>
  <si>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</si>
  <si>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</si>
  <si>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</si>
  <si>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</si>
  <si>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</si>
  <si>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</si>
  <si>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</si>
  <si>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</si>
  <si>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</si>
  <si>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</si>
  <si>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</si>
  <si>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</si>
  <si>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</si>
  <si>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</si>
  <si>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</si>
  <si>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</si>
  <si>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</si>
  <si>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</si>
  <si>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</si>
  <si>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</si>
  <si>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</si>
  <si>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</si>
  <si>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</si>
  <si>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</si>
  <si>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</si>
  <si>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</si>
  <si>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</si>
  <si>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</si>
  <si>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</si>
  <si>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</si>
  <si>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</si>
  <si>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</si>
  <si>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</si>
  <si>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</si>
  <si>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</si>
  <si>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</si>
  <si>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</si>
  <si>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</si>
  <si>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</si>
  <si>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</si>
  <si>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</si>
  <si>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</si>
  <si>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</si>
  <si>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</si>
  <si>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</si>
  <si>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</si>
  <si>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</si>
  <si>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</si>
  <si>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</si>
  <si>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</si>
  <si>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</si>
  <si>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</si>
  <si>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</si>
  <si>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</si>
  <si>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</si>
  <si>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</si>
  <si>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</si>
  <si>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</si>
  <si>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</si>
  <si>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</si>
  <si>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</si>
  <si>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</si>
  <si>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</si>
  <si>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</si>
  <si>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</si>
  <si>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</si>
  <si>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</si>
  <si>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</si>
  <si>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</si>
  <si>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</si>
  <si>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</si>
  <si>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</si>
  <si>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</si>
  <si>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</si>
  <si>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</si>
  <si>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</si>
  <si>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</si>
  <si>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</si>
  <si>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</si>
  <si>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</si>
  <si>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</si>
  <si>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</si>
  <si>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</si>
  <si>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</si>
  <si>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</si>
  <si>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</si>
  <si>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</si>
  <si>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</si>
  <si>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</si>
  <si>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</si>
  <si>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</si>
  <si>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</si>
  <si>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</si>
  <si>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</si>
  <si>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</si>
  <si>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</si>
  <si>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</si>
  <si>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</si>
  <si>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</si>
  <si>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</si>
  <si>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</si>
  <si>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</si>
  <si>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</si>
  <si>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</si>
  <si>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</si>
  <si>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</si>
  <si>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</si>
  <si>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</si>
  <si>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</si>
  <si>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</si>
  <si>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</si>
  <si>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</si>
  <si>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</si>
  <si>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</si>
  <si>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</si>
  <si>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</si>
  <si>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</si>
  <si>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</si>
  <si>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</si>
  <si>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</si>
  <si>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</si>
  <si>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</si>
  <si>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</si>
  <si>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</si>
  <si>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</si>
  <si>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</si>
  <si>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</si>
  <si>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</si>
  <si>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</si>
  <si>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</si>
  <si>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</si>
  <si>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</si>
  <si>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</si>
  <si>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</si>
  <si>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</si>
  <si>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</si>
  <si>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</si>
  <si>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</si>
  <si>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</si>
  <si>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</si>
  <si>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</si>
  <si>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</si>
  <si>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</si>
  <si>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</si>
  <si>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</si>
  <si>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</si>
  <si>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</si>
  <si>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</si>
  <si>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</si>
  <si>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</si>
  <si>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</si>
  <si>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</si>
  <si>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</si>
  <si>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</si>
  <si>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</si>
  <si>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</si>
  <si>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</si>
  <si>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</si>
  <si>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</si>
  <si>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</si>
  <si>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</si>
  <si>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</si>
  <si>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</si>
  <si>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</si>
  <si>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</si>
  <si>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</si>
  <si>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</si>
  <si>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</si>
  <si>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</si>
  <si>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</si>
  <si>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</si>
  <si>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</si>
  <si>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</si>
  <si>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</si>
  <si>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</si>
  <si>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</si>
  <si>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</si>
  <si>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</si>
  <si>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</si>
  <si>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</si>
  <si>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</si>
  <si>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</si>
  <si>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</si>
  <si>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</si>
  <si>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</si>
  <si>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</si>
  <si>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</si>
  <si>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</si>
  <si>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</si>
  <si>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</si>
  <si>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</si>
  <si>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</si>
  <si>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</si>
  <si>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</si>
  <si>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</si>
  <si>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</si>
  <si>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</si>
  <si>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</si>
  <si>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</si>
  <si>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</si>
  <si>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</si>
  <si>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</si>
  <si>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</si>
  <si>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</si>
  <si>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</si>
  <si>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</si>
  <si>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</si>
  <si>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</si>
  <si>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</si>
  <si>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</si>
  <si>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</si>
  <si>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</si>
  <si>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</si>
  <si>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</si>
  <si>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</si>
  <si>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</si>
  <si>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</si>
  <si>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</si>
  <si>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</si>
  <si>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</si>
  <si>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</si>
  <si>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</si>
  <si>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</si>
  <si>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</si>
  <si>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</si>
  <si>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</si>
  <si>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</si>
  <si>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</si>
  <si>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</si>
  <si>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</si>
  <si>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</si>
  <si>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</si>
  <si>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</si>
  <si>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</si>
  <si>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</si>
  <si>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</si>
  <si>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</si>
  <si>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</si>
  <si>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</si>
  <si>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</si>
  <si>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</si>
  <si>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</si>
  <si>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</si>
  <si>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</si>
  <si>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</si>
  <si>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</si>
  <si>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</si>
  <si>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</si>
  <si>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</si>
  <si>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</si>
  <si>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</si>
  <si>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</si>
  <si>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</si>
  <si>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</si>
  <si>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</si>
  <si>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</si>
  <si>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</si>
  <si>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</si>
  <si>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</si>
  <si>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</si>
  <si>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</si>
  <si>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</si>
  <si>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</si>
  <si>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</si>
  <si>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</si>
  <si>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</si>
  <si>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</si>
  <si>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</si>
  <si>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</si>
  <si>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</si>
  <si>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</si>
  <si>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</si>
  <si>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</si>
  <si>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</si>
  <si>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</si>
  <si>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</si>
  <si>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</si>
  <si>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</si>
  <si>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</si>
  <si>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</si>
  <si>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</si>
  <si>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</si>
  <si>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</si>
  <si>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</si>
  <si>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</si>
  <si>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</si>
  <si>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</si>
  <si>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</si>
  <si>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</si>
  <si>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</si>
  <si>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</si>
  <si>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</si>
  <si>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</si>
  <si>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</si>
  <si>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</si>
  <si>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</si>
  <si>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</si>
  <si>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</si>
  <si>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</si>
  <si>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</si>
  <si>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</si>
  <si>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</si>
  <si>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</si>
  <si>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</si>
  <si>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</si>
  <si>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</si>
  <si>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</si>
  <si>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</si>
  <si>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</si>
  <si>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</si>
  <si>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</si>
  <si>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</si>
  <si>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</si>
  <si>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</si>
  <si>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</si>
  <si>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</si>
  <si>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</si>
  <si>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</si>
  <si>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</si>
  <si>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</si>
  <si>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</si>
  <si>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</si>
  <si>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</si>
  <si>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</si>
  <si>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</si>
  <si>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</si>
  <si>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</si>
  <si>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</si>
  <si>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</si>
  <si>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</si>
  <si>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</si>
  <si>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</si>
  <si>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</si>
  <si>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</si>
  <si>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</si>
  <si>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</si>
  <si>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</si>
  <si>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</si>
  <si>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</si>
  <si>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</si>
  <si>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</si>
  <si>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</si>
  <si>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</si>
  <si>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</si>
  <si>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</si>
  <si>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</si>
  <si>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</si>
  <si>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</si>
  <si>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</si>
  <si>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</si>
  <si>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</si>
  <si>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</si>
  <si>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</si>
  <si>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</si>
  <si>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</si>
  <si>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</si>
  <si>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</si>
  <si>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</si>
  <si>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</si>
  <si>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</si>
  <si>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</si>
  <si>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</si>
  <si>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</si>
  <si>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</si>
  <si>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</si>
  <si>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</si>
  <si>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</si>
  <si>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</si>
  <si>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</si>
  <si>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</si>
  <si>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</si>
  <si>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</si>
  <si>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</si>
  <si>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</si>
  <si>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</si>
  <si>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</si>
  <si>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</si>
  <si>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</si>
  <si>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</si>
  <si>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</si>
  <si>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</si>
  <si>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</si>
  <si>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</si>
  <si>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</si>
  <si>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</si>
  <si>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</si>
  <si>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</si>
  <si>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</si>
  <si>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</si>
  <si>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</si>
  <si>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</si>
  <si>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</si>
  <si>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</si>
  <si>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</si>
  <si>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</si>
  <si>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</si>
  <si>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</si>
  <si>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</si>
  <si>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</si>
  <si>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</si>
  <si>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</si>
  <si>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</si>
  <si>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</si>
  <si>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</si>
  <si>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</si>
  <si>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</si>
  <si>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</si>
  <si>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</si>
  <si>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</si>
  <si>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</si>
  <si>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</si>
  <si>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</si>
  <si>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</si>
  <si>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</si>
  <si>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</si>
  <si>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</si>
  <si>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</si>
  <si>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</si>
  <si>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</si>
  <si>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</si>
  <si>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</si>
  <si>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</si>
  <si>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</si>
  <si>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</si>
  <si>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</si>
  <si>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</si>
  <si>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</si>
  <si>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</si>
  <si>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</si>
  <si>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</si>
  <si>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</si>
  <si>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</si>
  <si>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</si>
  <si>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</si>
  <si>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</si>
  <si>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</si>
  <si>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</si>
  <si>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</si>
  <si>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</si>
  <si>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</si>
  <si>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</si>
  <si>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</si>
  <si>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</si>
  <si>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</si>
  <si>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</si>
  <si>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</si>
  <si>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</si>
  <si>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</si>
  <si>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</si>
  <si>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</si>
  <si>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</si>
  <si>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</si>
  <si>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</si>
  <si>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</si>
  <si>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</si>
  <si>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</si>
  <si>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</si>
  <si>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</si>
  <si>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</si>
  <si>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</si>
  <si>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</si>
  <si>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</si>
  <si>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</si>
  <si>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</si>
  <si>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</si>
  <si>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</si>
  <si>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</si>
  <si>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</si>
  <si>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</si>
  <si>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</si>
  <si>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</si>
  <si>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</si>
  <si>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</si>
  <si>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</si>
  <si>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</si>
  <si>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</si>
  <si>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</si>
  <si>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</si>
  <si>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</si>
  <si>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</si>
  <si>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</si>
  <si>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</si>
  <si>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</si>
  <si>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</si>
  <si>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</si>
  <si>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</si>
  <si>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</si>
  <si>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</si>
  <si>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</si>
  <si>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</si>
  <si>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</si>
  <si>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</si>
  <si>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</si>
  <si>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</si>
  <si>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</si>
  <si>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</si>
  <si>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</si>
  <si>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</si>
  <si>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</si>
  <si>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</si>
  <si>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</si>
  <si>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</si>
  <si>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</si>
  <si>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</si>
  <si>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</si>
  <si>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</si>
  <si>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</si>
  <si>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</si>
  <si>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</si>
  <si>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</si>
  <si>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</si>
  <si>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</si>
  <si>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</si>
  <si>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</si>
  <si>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</si>
  <si>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</si>
  <si>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</si>
  <si>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</si>
  <si>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</si>
  <si>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</si>
  <si>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</si>
  <si>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</si>
  <si>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</si>
  <si>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</si>
  <si>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</si>
  <si>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</si>
  <si>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</si>
  <si>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</si>
  <si>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</si>
  <si>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</si>
  <si>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</si>
  <si>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</si>
  <si>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</si>
  <si>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</si>
  <si>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</si>
  <si>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</si>
  <si>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</si>
  <si>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</si>
  <si>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</si>
  <si>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</si>
  <si>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</si>
  <si>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</si>
  <si>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</si>
  <si>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</si>
  <si>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</si>
  <si>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</si>
  <si>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</si>
  <si>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</si>
  <si>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</si>
  <si>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</si>
  <si>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</si>
  <si>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</si>
  <si>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</si>
  <si>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</si>
  <si>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</si>
  <si>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</si>
  <si>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</si>
  <si>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</si>
  <si>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</si>
  <si>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</si>
  <si>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</si>
  <si>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</si>
  <si>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</si>
  <si>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</si>
  <si>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</si>
  <si>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</si>
  <si>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</si>
  <si>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</si>
  <si>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</si>
  <si>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</si>
  <si>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</si>
  <si>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</si>
  <si>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</si>
  <si>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</si>
  <si>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</si>
  <si>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</si>
  <si>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</si>
  <si>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</si>
  <si>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</si>
  <si>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</si>
  <si>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</si>
  <si>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</si>
  <si>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</si>
  <si>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</si>
  <si>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</si>
  <si>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</si>
  <si>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</si>
  <si>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</si>
  <si>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</si>
  <si>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</si>
  <si>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</si>
  <si>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</si>
  <si>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</si>
  <si>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</si>
  <si>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</si>
  <si>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</si>
  <si>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</si>
  <si>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</si>
  <si>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</si>
  <si>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</si>
  <si>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</si>
  <si>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</si>
  <si>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</si>
  <si>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</si>
  <si>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</si>
  <si>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</si>
  <si>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</si>
  <si>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</si>
  <si>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</si>
  <si>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</si>
  <si>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</si>
  <si>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</si>
  <si>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</si>
  <si>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</si>
  <si>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</si>
  <si>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</si>
  <si>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</si>
  <si>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</si>
  <si>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</si>
  <si>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</si>
  <si>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</si>
  <si>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</si>
  <si>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</si>
  <si>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</si>
  <si>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</si>
  <si>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</si>
  <si>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</si>
  <si>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</si>
  <si>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</si>
  <si>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</si>
  <si>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</si>
  <si>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</si>
  <si>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</si>
  <si>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</si>
  <si>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</si>
  <si>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</si>
  <si>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</si>
  <si>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</si>
  <si>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</si>
  <si>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</si>
  <si>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</si>
  <si>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</si>
  <si>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</si>
  <si>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</si>
  <si>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</si>
  <si>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</si>
  <si>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</si>
  <si>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</si>
  <si>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</si>
  <si>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</si>
  <si>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</si>
  <si>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</si>
  <si>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</si>
  <si>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</si>
  <si>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</si>
  <si>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</si>
  <si>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</si>
  <si>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</si>
  <si>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</si>
  <si>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</si>
  <si>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</si>
  <si>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</si>
  <si>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</si>
  <si>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</si>
  <si>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</si>
  <si>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</si>
  <si>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</si>
  <si>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</si>
  <si>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</si>
  <si>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</si>
  <si>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</si>
  <si>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</si>
  <si>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</si>
  <si>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</si>
  <si>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</si>
  <si>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</si>
  <si>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</si>
  <si>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</si>
  <si>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</si>
  <si>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</si>
  <si>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</si>
  <si>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</si>
  <si>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</si>
  <si>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</si>
  <si>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</si>
  <si>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</si>
  <si>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</si>
  <si>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</si>
  <si>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</si>
  <si>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</si>
  <si>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</si>
  <si>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</si>
  <si>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</si>
  <si>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</si>
  <si>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</si>
  <si>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</si>
  <si>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</si>
  <si>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</si>
  <si>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</si>
  <si>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</si>
  <si>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</si>
  <si>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</si>
  <si>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</si>
  <si>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</si>
  <si>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</si>
  <si>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</si>
  <si>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</si>
  <si>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</si>
  <si>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</si>
  <si>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</si>
  <si>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</si>
  <si>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</si>
  <si>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</si>
  <si>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</si>
  <si>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</si>
  <si>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</si>
  <si>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</si>
  <si>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</si>
  <si>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</si>
  <si>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</si>
  <si>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</si>
  <si>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</si>
  <si>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</si>
  <si>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</si>
  <si>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</si>
  <si>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</si>
  <si>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</si>
  <si>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</si>
  <si>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</si>
  <si>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</si>
  <si>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</si>
  <si>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</si>
  <si>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</si>
  <si>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</si>
  <si>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</si>
  <si>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</si>
  <si>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</si>
  <si>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</si>
  <si>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</si>
  <si>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</si>
  <si>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</si>
  <si>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</si>
  <si>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</si>
  <si>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</si>
  <si>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</si>
  <si>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</si>
  <si>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</si>
  <si>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</si>
  <si>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</si>
  <si>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</si>
  <si>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</si>
  <si>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</si>
  <si>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</si>
  <si>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</si>
  <si>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</si>
  <si>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</si>
  <si>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</si>
  <si>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</si>
  <si>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</si>
  <si>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</si>
  <si>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</si>
  <si>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</si>
  <si>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</si>
  <si>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</si>
  <si>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</si>
  <si>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</si>
  <si>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</si>
  <si>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</si>
  <si>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</si>
  <si>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</si>
  <si>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</si>
  <si>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</si>
  <si>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</si>
  <si>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</si>
  <si>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</si>
  <si>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</si>
  <si>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</si>
  <si>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</si>
  <si>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</si>
  <si>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</si>
  <si>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</si>
  <si>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</si>
  <si>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</si>
  <si>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</si>
  <si>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</si>
  <si>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</si>
  <si>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</si>
  <si>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</si>
  <si>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</si>
  <si>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</si>
  <si>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</si>
  <si>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</si>
  <si>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</si>
  <si>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</si>
  <si>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</si>
  <si>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</si>
  <si>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</si>
  <si>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</si>
  <si>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</si>
  <si>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</si>
  <si>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</si>
  <si>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</si>
  <si>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</si>
  <si>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</si>
  <si>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</si>
  <si>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</si>
  <si>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</si>
  <si>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</si>
  <si>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</si>
  <si>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</si>
  <si>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</si>
  <si>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</si>
  <si>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</si>
  <si>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</si>
  <si>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</si>
  <si>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</si>
  <si>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</si>
  <si>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</si>
  <si>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</si>
  <si>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</si>
  <si>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</si>
  <si>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</si>
  <si>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</si>
  <si>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</si>
  <si>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</si>
  <si>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</si>
  <si>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</si>
  <si>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</si>
  <si>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</si>
  <si>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</si>
  <si>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</si>
  <si>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</si>
  <si>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</si>
  <si>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</si>
  <si>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</si>
  <si>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</si>
  <si>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</si>
  <si>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</si>
  <si>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</si>
  <si>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</si>
  <si>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</si>
  <si>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</si>
  <si>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</si>
  <si>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</si>
  <si>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</si>
  <si>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</si>
  <si>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</si>
  <si>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</si>
  <si>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</si>
  <si>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</si>
  <si>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</si>
  <si>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</si>
  <si>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</si>
  <si>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</si>
  <si>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</si>
  <si>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</si>
  <si>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</si>
  <si>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</si>
  <si>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</si>
  <si>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</si>
  <si>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</si>
  <si>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</si>
  <si>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</si>
  <si>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</si>
  <si>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</si>
  <si>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</si>
  <si>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</si>
  <si>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</si>
  <si>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</si>
  <si>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</si>
  <si>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</si>
  <si>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</si>
  <si>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</si>
  <si>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</si>
  <si>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</si>
  <si>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</si>
  <si>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</si>
  <si>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</si>
  <si>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</si>
  <si>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</si>
  <si>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</si>
  <si>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</si>
  <si>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</si>
  <si>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</si>
  <si>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</si>
  <si>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</si>
  <si>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</si>
  <si>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</si>
  <si>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</si>
  <si>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</si>
  <si>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</si>
  <si>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</si>
  <si>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</si>
  <si>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</si>
  <si>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</si>
  <si>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</si>
  <si>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</si>
  <si>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</si>
  <si>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</si>
  <si>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</si>
  <si>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</si>
  <si>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</si>
  <si>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</si>
  <si>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</si>
  <si>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</si>
  <si>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</si>
  <si>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</si>
  <si>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</si>
  <si>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</si>
  <si>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</si>
  <si>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</si>
  <si>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</si>
  <si>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</si>
  <si>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</si>
  <si>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</si>
  <si>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</si>
  <si>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</si>
  <si>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</si>
  <si>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</si>
  <si>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</si>
  <si>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</si>
  <si>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</si>
  <si>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</si>
  <si>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</si>
  <si>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</si>
  <si>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</si>
  <si>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</si>
  <si>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</si>
  <si>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</si>
  <si>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</si>
  <si>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</si>
  <si>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</si>
  <si>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</si>
  <si>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</si>
  <si>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</si>
  <si>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</si>
  <si>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</si>
  <si>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</si>
  <si>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</si>
  <si>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</si>
  <si>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</si>
  <si>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</si>
  <si>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</si>
  <si>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</si>
  <si>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</si>
  <si>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</si>
  <si>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</si>
  <si>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</si>
  <si>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</si>
  <si>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</si>
  <si>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</si>
  <si>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</si>
  <si>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</si>
  <si>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</si>
  <si>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</si>
  <si>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</si>
  <si>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</si>
  <si>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</si>
  <si>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</si>
  <si>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</si>
  <si>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</si>
  <si>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</si>
  <si>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</si>
  <si>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</si>
  <si>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</si>
  <si>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</si>
  <si>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</si>
  <si>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</si>
  <si>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</si>
  <si>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</si>
  <si>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</si>
  <si>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</si>
  <si>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</si>
  <si>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</si>
  <si>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</si>
  <si>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</si>
  <si>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</si>
  <si>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</si>
  <si>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</si>
  <si>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</si>
  <si>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</si>
  <si>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</si>
  <si>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</si>
  <si>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</si>
  <si>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</si>
  <si>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</si>
  <si>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</si>
  <si>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</si>
  <si>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</si>
  <si>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</si>
  <si>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</si>
  <si>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</si>
  <si>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</si>
  <si>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</si>
  <si>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</si>
  <si>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</si>
  <si>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</si>
  <si>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</si>
  <si>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</si>
  <si>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</si>
  <si>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</si>
  <si>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</si>
  <si>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</si>
  <si>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</si>
  <si>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</si>
  <si>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</si>
  <si>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</si>
  <si>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</si>
  <si>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</si>
  <si>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</si>
  <si>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</si>
  <si>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</si>
  <si>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</si>
  <si>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</si>
  <si>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</si>
  <si>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</si>
  <si>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</si>
  <si>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</si>
  <si>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</si>
  <si>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</si>
  <si>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</si>
  <si>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</si>
  <si>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</si>
  <si>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</si>
  <si>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</si>
  <si>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</si>
  <si>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</si>
  <si>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</si>
  <si>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</si>
  <si>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</si>
  <si>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</si>
  <si>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</si>
  <si>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</si>
  <si>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</si>
  <si>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</si>
  <si>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</si>
  <si>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</si>
  <si>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</si>
  <si>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</si>
  <si>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</si>
  <si>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</si>
  <si>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</si>
  <si>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</si>
  <si>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</si>
  <si>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</si>
  <si>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</si>
  <si>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</si>
  <si>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</si>
  <si>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</si>
  <si>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</si>
  <si>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</si>
  <si>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</si>
  <si>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</si>
  <si>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</si>
  <si>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</si>
  <si>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</si>
  <si>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</si>
  <si>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</si>
  <si>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</si>
  <si>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</si>
  <si>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</si>
  <si>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</si>
  <si>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</si>
  <si>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</si>
  <si>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</si>
  <si>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</si>
  <si>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</si>
  <si>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</si>
  <si>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</si>
  <si>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</si>
  <si>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</si>
  <si>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</si>
  <si>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</si>
  <si>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</si>
  <si>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</si>
  <si>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</si>
  <si>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</si>
  <si>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</si>
  <si>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</si>
  <si>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</si>
  <si>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</si>
  <si>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</si>
  <si>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</si>
  <si>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</si>
  <si>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</si>
  <si>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</si>
  <si>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</si>
  <si>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</si>
  <si>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</si>
  <si>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</si>
  <si>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</si>
  <si>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</si>
  <si>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</si>
  <si>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</si>
  <si>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</si>
  <si>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</si>
  <si>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</si>
  <si>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</si>
  <si>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</si>
  <si>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</si>
  <si>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</si>
  <si>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</si>
  <si>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</si>
  <si>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</si>
  <si>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</si>
  <si>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</si>
  <si>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</si>
  <si>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</si>
  <si>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</si>
  <si>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</si>
  <si>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</si>
  <si>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</si>
  <si>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</si>
  <si>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</si>
  <si>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</si>
  <si>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</si>
  <si>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</si>
  <si>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</si>
  <si>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</si>
  <si>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</si>
  <si>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</si>
  <si>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</si>
  <si>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</si>
  <si>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</si>
  <si>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</si>
  <si>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</si>
  <si>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</si>
  <si>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</si>
  <si>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</si>
  <si>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</si>
  <si>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</si>
  <si>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</si>
  <si>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</si>
  <si>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</si>
  <si>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</si>
  <si>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</si>
  <si>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</si>
  <si>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</si>
  <si>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</si>
  <si>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</si>
  <si>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</si>
  <si>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</si>
  <si>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</si>
  <si>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</si>
  <si>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</si>
  <si>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</si>
  <si>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</si>
  <si>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</si>
  <si>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</si>
  <si>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</si>
  <si>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</si>
  <si>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</si>
  <si>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</si>
  <si>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</si>
  <si>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</si>
  <si>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</si>
  <si>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</si>
  <si>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</si>
  <si>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</si>
  <si>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</si>
  <si>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</si>
  <si>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</si>
  <si>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</si>
  <si>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</si>
  <si>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</si>
  <si>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</si>
  <si>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</si>
  <si>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</si>
  <si>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</si>
  <si>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</si>
  <si>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</si>
  <si>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</si>
  <si>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</si>
  <si>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</si>
  <si>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</si>
  <si>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</si>
  <si>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</si>
  <si>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</si>
  <si>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</si>
  <si>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</si>
  <si>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</si>
  <si>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</si>
  <si>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</si>
  <si>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</si>
  <si>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</si>
  <si>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</si>
  <si>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</si>
  <si>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</si>
  <si>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</si>
  <si>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</si>
  <si>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</si>
  <si>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</si>
  <si>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</si>
  <si>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</si>
  <si>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</si>
  <si>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</si>
  <si>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</si>
  <si>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</si>
  <si>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</si>
  <si>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</si>
  <si>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</si>
  <si>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</si>
  <si>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</si>
  <si>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</si>
  <si>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</si>
  <si>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</si>
  <si>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</si>
  <si>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</si>
  <si>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</si>
  <si>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</si>
  <si>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</si>
  <si>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</si>
  <si>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</si>
  <si>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</si>
  <si>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</si>
  <si>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</si>
  <si>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</si>
  <si>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</si>
  <si>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</si>
  <si>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</si>
  <si>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</si>
  <si>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</si>
  <si>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</si>
  <si>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</si>
  <si>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</si>
  <si>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</si>
  <si>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</si>
  <si>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</si>
  <si>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</si>
  <si>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</si>
  <si>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</si>
  <si>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</si>
  <si>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</si>
  <si>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</si>
  <si>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</si>
  <si>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</si>
  <si>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</si>
  <si>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</si>
  <si>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</si>
  <si>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</si>
  <si>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</si>
  <si>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</si>
  <si>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</si>
  <si>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</si>
  <si>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</si>
  <si>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</si>
  <si>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</si>
  <si>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</si>
  <si>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</si>
  <si>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</si>
  <si>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</si>
  <si>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</si>
  <si>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</si>
  <si>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</si>
  <si>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</si>
  <si>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</si>
  <si>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</si>
  <si>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</si>
  <si>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</si>
  <si>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</si>
  <si>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</si>
  <si>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</si>
  <si>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</si>
  <si>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</si>
  <si>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</si>
  <si>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</si>
  <si>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</si>
  <si>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</si>
  <si>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</si>
  <si>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</si>
  <si>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</si>
  <si>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</si>
  <si>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</si>
  <si>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</si>
  <si>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</si>
  <si>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</si>
  <si>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</si>
  <si>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</si>
  <si>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</si>
  <si>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</si>
  <si>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</si>
  <si>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</si>
  <si>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</si>
  <si>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</si>
  <si>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</si>
  <si>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</si>
  <si>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</si>
  <si>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</si>
  <si>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</si>
  <si>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</si>
  <si>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</si>
  <si>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</si>
  <si>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</si>
  <si>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</si>
  <si>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</si>
  <si>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</si>
  <si>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</si>
  <si>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</si>
  <si>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</si>
  <si>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</si>
  <si>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</si>
  <si>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</si>
  <si>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</si>
  <si>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</si>
  <si>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</si>
  <si>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</si>
  <si>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</si>
  <si>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</si>
  <si>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</si>
  <si>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</si>
  <si>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</si>
  <si>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</si>
  <si>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</si>
  <si>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</si>
  <si>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</si>
  <si>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</si>
  <si>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</si>
  <si>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</si>
  <si>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</si>
  <si>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</si>
  <si>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</si>
  <si>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</si>
  <si>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</si>
  <si>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</si>
  <si>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</si>
  <si>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</si>
  <si>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</si>
  <si>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</si>
  <si>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</si>
  <si>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</si>
  <si>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</si>
  <si>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</si>
  <si>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</si>
  <si>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</si>
  <si>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</si>
  <si>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</si>
  <si>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</si>
  <si>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</si>
  <si>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</si>
  <si>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</si>
  <si>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</si>
  <si>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</si>
  <si>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</si>
  <si>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</si>
  <si>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</si>
  <si>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</si>
  <si>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</si>
  <si>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</si>
  <si>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</si>
  <si>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</si>
  <si>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</si>
  <si>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</si>
  <si>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</si>
  <si>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</si>
  <si>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</si>
  <si>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</si>
  <si>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</si>
  <si>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</si>
  <si>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</si>
  <si>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</si>
  <si>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</si>
  <si>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</si>
  <si>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</si>
  <si>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</si>
  <si>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</si>
  <si>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</si>
  <si>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</si>
  <si>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</si>
  <si>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</si>
  <si>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</si>
  <si>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</si>
  <si>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</si>
  <si>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</si>
  <si>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</si>
  <si>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</si>
  <si>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</si>
  <si>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</si>
  <si>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</si>
  <si>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</si>
  <si>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</si>
  <si>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</si>
  <si>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</si>
  <si>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</si>
  <si>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</si>
  <si>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</si>
  <si>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</si>
  <si>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</si>
  <si>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</si>
  <si>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</si>
  <si>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</si>
  <si>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</si>
  <si>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</si>
  <si>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</si>
  <si>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</si>
  <si>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</si>
  <si>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</si>
  <si>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</si>
  <si>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</si>
  <si>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</si>
  <si>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</si>
  <si>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</si>
  <si>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</si>
  <si>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</si>
  <si>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</si>
  <si>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</si>
  <si>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</si>
  <si>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</si>
  <si>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</si>
  <si>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</si>
  <si>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</si>
  <si>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</si>
  <si>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</si>
  <si>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</si>
  <si>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</si>
  <si>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</si>
  <si>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</si>
  <si>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</si>
  <si>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</si>
  <si>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</si>
  <si>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</si>
  <si>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</si>
  <si>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</si>
  <si>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</si>
  <si>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</si>
  <si>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</si>
  <si>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</si>
  <si>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</si>
  <si>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</si>
  <si>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</si>
  <si>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</si>
  <si>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</si>
  <si>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</si>
  <si>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</si>
  <si>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</si>
  <si>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</si>
  <si>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</si>
  <si>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</si>
  <si>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</si>
  <si>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</si>
  <si>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</si>
  <si>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</si>
  <si>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</si>
  <si>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</si>
  <si>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</si>
  <si>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</si>
  <si>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</si>
  <si>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</si>
  <si>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</si>
  <si>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</si>
  <si>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</si>
  <si>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</si>
  <si>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</si>
  <si>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</si>
  <si>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</si>
  <si>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</si>
  <si>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</si>
  <si>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</si>
  <si>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</si>
  <si>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</si>
  <si>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</si>
  <si>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</si>
  <si>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</si>
  <si>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</si>
  <si>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</si>
  <si>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</si>
  <si>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</si>
  <si>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</si>
  <si>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</si>
  <si>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</si>
  <si>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</si>
  <si>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</si>
  <si>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</si>
  <si>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</si>
  <si>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</si>
  <si>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</si>
  <si>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</si>
  <si>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</si>
  <si>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</si>
  <si>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</si>
  <si>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</si>
  <si>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</si>
  <si>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</si>
  <si>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</si>
  <si>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</si>
  <si>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</si>
  <si>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</si>
  <si>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</si>
  <si>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</si>
  <si>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</si>
  <si>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</si>
  <si>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</si>
  <si>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</si>
  <si>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</si>
  <si>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</si>
  <si>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</si>
  <si>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</si>
  <si>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</si>
  <si>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</si>
  <si>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</si>
  <si>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</si>
  <si>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</si>
  <si>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</si>
  <si>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</si>
  <si>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</si>
  <si>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</si>
  <si>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</si>
  <si>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</si>
  <si>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</si>
  <si>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</si>
  <si>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</si>
  <si>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</si>
  <si>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</si>
  <si>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</si>
  <si>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</si>
  <si>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</si>
  <si>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</si>
  <si>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</si>
  <si>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</si>
  <si>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</si>
  <si>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</si>
  <si>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</si>
  <si>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</si>
  <si>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</si>
  <si>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</si>
  <si>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</si>
  <si>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</si>
  <si>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</si>
  <si>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</si>
  <si>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</si>
  <si>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</si>
  <si>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</si>
  <si>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</si>
  <si>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</si>
  <si>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</si>
  <si>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</si>
  <si>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</si>
  <si>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</si>
  <si>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</si>
  <si>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</si>
  <si>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</si>
  <si>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</si>
  <si>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</si>
  <si>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</si>
  <si>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</si>
  <si>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</si>
  <si>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</si>
  <si>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</si>
  <si>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</si>
  <si>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</si>
  <si>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</si>
  <si>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</si>
  <si>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</si>
  <si>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</si>
  <si>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</si>
  <si>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</si>
  <si>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</si>
  <si>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</si>
  <si>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</si>
  <si>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</si>
  <si>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</si>
  <si>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</si>
  <si>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</si>
  <si>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</si>
  <si>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</si>
  <si>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</si>
  <si>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</si>
  <si>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</si>
  <si>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</si>
  <si>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</si>
  <si>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</si>
  <si>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</si>
  <si>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</si>
  <si>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</si>
  <si>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</si>
  <si>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</si>
  <si>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</si>
  <si>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</si>
  <si>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</si>
  <si>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</si>
  <si>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</si>
  <si>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</si>
  <si>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</si>
  <si>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</si>
  <si>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</si>
  <si>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</si>
  <si>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</si>
  <si>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</si>
  <si>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</si>
  <si>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</si>
  <si>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</si>
  <si>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</si>
  <si>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</si>
  <si>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</si>
  <si>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</si>
  <si>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</si>
  <si>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</si>
  <si>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</si>
  <si>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</si>
  <si>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</si>
  <si>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</si>
  <si>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</si>
  <si>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</si>
  <si>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</si>
  <si>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</si>
  <si>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</si>
  <si>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</si>
  <si>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</si>
  <si>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</si>
  <si>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</si>
  <si>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</si>
  <si>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</si>
  <si>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</si>
  <si>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</si>
  <si>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</si>
  <si>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</si>
  <si>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</si>
  <si>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</si>
  <si>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</si>
  <si>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</si>
  <si>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</si>
  <si>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</si>
  <si>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</si>
  <si>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</si>
  <si>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</si>
  <si>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</si>
  <si>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</si>
  <si>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</si>
  <si>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</si>
  <si>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</si>
  <si>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</si>
  <si>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</si>
  <si>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</si>
  <si>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</si>
  <si>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</si>
  <si>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</si>
  <si>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</si>
  <si>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</si>
  <si>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</si>
  <si>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</si>
  <si>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</si>
  <si>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</si>
  <si>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</si>
  <si>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</si>
  <si>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</si>
  <si>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</si>
  <si>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</si>
  <si>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</si>
  <si>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</si>
  <si>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</si>
  <si>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</si>
  <si>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</si>
  <si>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</si>
  <si>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</si>
  <si>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</si>
  <si>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</si>
  <si>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</si>
  <si>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</si>
  <si>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</si>
  <si>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</si>
  <si>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</si>
  <si>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</si>
  <si>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</si>
  <si>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</si>
  <si>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</si>
  <si>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</si>
  <si>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</si>
  <si>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</si>
  <si>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</si>
  <si>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</si>
  <si>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</si>
  <si>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</si>
  <si>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</si>
  <si>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</si>
  <si>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</si>
  <si>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</si>
  <si>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</si>
  <si>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</si>
  <si>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</si>
  <si>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</si>
  <si>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</si>
  <si>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</si>
  <si>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</si>
  <si>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</si>
  <si>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</si>
  <si>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</si>
  <si>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</si>
  <si>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</si>
  <si>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</si>
  <si>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</si>
  <si>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</si>
  <si>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</si>
  <si>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</si>
  <si>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</si>
  <si>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</si>
  <si>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</si>
  <si>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</si>
  <si>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</si>
  <si>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</si>
  <si>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</si>
  <si>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</si>
  <si>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</si>
  <si>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</si>
  <si>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</si>
  <si>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</si>
  <si>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</si>
  <si>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</si>
  <si>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</si>
  <si>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</si>
  <si>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</si>
  <si>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</si>
  <si>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</si>
  <si>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</si>
  <si>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</si>
  <si>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</si>
  <si>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</si>
  <si>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</si>
  <si>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</si>
  <si>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</si>
  <si>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</si>
  <si>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</si>
  <si>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</si>
  <si>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</si>
  <si>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</si>
  <si>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</si>
  <si>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</si>
  <si>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</si>
  <si>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</si>
  <si>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</si>
  <si>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</si>
  <si>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</si>
  <si>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</si>
  <si>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</si>
  <si>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</si>
  <si>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</si>
  <si>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</si>
  <si>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</si>
  <si>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</si>
  <si>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</si>
  <si>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</si>
  <si>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</si>
  <si>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</si>
  <si>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</si>
  <si>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</si>
  <si>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</si>
  <si>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</si>
  <si>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</si>
  <si>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</si>
  <si>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</si>
  <si>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</si>
  <si>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</si>
  <si>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</si>
  <si>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</si>
  <si>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</si>
  <si>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</si>
  <si>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</si>
  <si>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</si>
  <si>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</si>
  <si>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</si>
  <si>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</si>
  <si>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</si>
  <si>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</si>
  <si>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</si>
  <si>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</si>
  <si>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</si>
  <si>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</si>
  <si>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</si>
  <si>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</si>
  <si>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</si>
  <si>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</si>
  <si>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</si>
  <si>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</si>
  <si>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</si>
  <si>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</si>
  <si>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</si>
  <si>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</si>
  <si>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</si>
  <si>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</si>
  <si>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</si>
  <si>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</si>
  <si>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</si>
  <si>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</si>
  <si>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</si>
  <si>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</si>
  <si>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</si>
  <si>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</si>
  <si>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</si>
  <si>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</si>
  <si>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</si>
  <si>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</si>
  <si>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</si>
  <si>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</si>
  <si>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</si>
  <si>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</si>
  <si>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</si>
  <si>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</si>
  <si>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</si>
  <si>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</si>
  <si>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</si>
  <si>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</si>
  <si>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</si>
  <si>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</si>
  <si>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</si>
  <si>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</si>
  <si>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</si>
  <si>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</si>
  <si>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</si>
  <si>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</si>
  <si>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</si>
  <si>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</si>
  <si>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</si>
  <si>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</si>
  <si>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</si>
  <si>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</si>
  <si>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</si>
  <si>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</si>
  <si>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</si>
  <si>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</si>
  <si>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</si>
  <si>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</si>
  <si>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</si>
  <si>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</si>
  <si>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</si>
  <si>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</si>
  <si>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</si>
  <si>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</si>
  <si>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</si>
  <si>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</si>
  <si>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</si>
  <si>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</si>
  <si>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</si>
  <si>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</si>
  <si>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</si>
  <si>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</si>
  <si>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</si>
  <si>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</si>
  <si>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</si>
  <si>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</si>
  <si>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</si>
  <si>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</si>
  <si>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</si>
  <si>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</si>
  <si>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</si>
  <si>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</si>
  <si>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</si>
  <si>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</si>
  <si>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</si>
  <si>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</si>
  <si>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</si>
  <si>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</si>
  <si>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</si>
  <si>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</si>
  <si>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</si>
  <si>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</si>
  <si>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</si>
  <si>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</si>
  <si>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</si>
  <si>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</si>
  <si>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</si>
  <si>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</si>
  <si>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</si>
  <si>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</si>
  <si>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</si>
  <si>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</si>
  <si>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</si>
  <si>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</si>
  <si>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</si>
  <si>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</si>
  <si>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</si>
  <si>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</si>
  <si>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</si>
  <si>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</si>
  <si>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</si>
  <si>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</si>
  <si>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</si>
  <si>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</si>
  <si>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</si>
  <si>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</si>
  <si>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</si>
  <si>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</si>
  <si>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</si>
  <si>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</si>
  <si>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</si>
  <si>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</si>
  <si>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</si>
  <si>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</si>
  <si>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</si>
  <si>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</si>
  <si>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</si>
  <si>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</si>
  <si>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</si>
  <si>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</si>
  <si>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</si>
  <si>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</si>
  <si>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</si>
  <si>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</si>
  <si>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</si>
  <si>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</si>
  <si>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</si>
  <si>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</si>
  <si>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</si>
  <si>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</si>
  <si>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</si>
  <si>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</si>
  <si>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</si>
  <si>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</si>
  <si>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</si>
  <si>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</si>
  <si>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</si>
  <si>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</si>
  <si>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</si>
  <si>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</si>
  <si>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</si>
  <si>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</si>
  <si>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</si>
  <si>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</si>
  <si>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</si>
  <si>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</si>
  <si>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</si>
  <si>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</si>
  <si>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</si>
  <si>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</si>
  <si>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</si>
  <si>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</si>
  <si>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</si>
  <si>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</si>
  <si>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</si>
  <si>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</si>
  <si>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</si>
  <si>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</si>
  <si>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</si>
  <si>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</si>
  <si>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</si>
  <si>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</si>
  <si>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</si>
  <si>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</si>
  <si>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</si>
  <si>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</si>
  <si>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</si>
  <si>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</si>
  <si>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</si>
  <si>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</si>
  <si>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</si>
  <si>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</si>
  <si>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</si>
  <si>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</si>
  <si>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</si>
  <si>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</si>
  <si>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</si>
  <si>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</si>
  <si>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</si>
  <si>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</si>
  <si>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</si>
  <si>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</si>
  <si>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</si>
  <si>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</si>
  <si>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</si>
  <si>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</si>
  <si>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</si>
  <si>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</si>
  <si>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</si>
  <si>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</si>
  <si>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</si>
  <si>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</si>
  <si>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</si>
  <si>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</si>
  <si>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</si>
  <si>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</si>
  <si>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</si>
  <si>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</si>
  <si>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</si>
  <si>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</si>
  <si>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</si>
  <si>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</si>
  <si>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</si>
  <si>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</si>
  <si>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</si>
  <si>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</si>
  <si>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</si>
  <si>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</si>
  <si>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</si>
  <si>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</si>
  <si>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</si>
  <si>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</si>
  <si>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</si>
  <si>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</si>
  <si>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</si>
  <si>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</si>
  <si>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</si>
  <si>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</si>
  <si>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</si>
  <si>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</si>
  <si>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</si>
  <si>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</si>
  <si>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</si>
  <si>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</si>
  <si>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</si>
  <si>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</si>
  <si>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</si>
  <si>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</si>
  <si>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</si>
  <si>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</si>
  <si>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</si>
  <si>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</si>
  <si>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</si>
  <si>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</si>
  <si>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</si>
  <si>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</si>
  <si>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</si>
  <si>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</si>
  <si>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</si>
  <si>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</si>
  <si>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</si>
  <si>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</si>
  <si>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</si>
  <si>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</si>
  <si>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</si>
  <si>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</si>
  <si>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</si>
  <si>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</si>
  <si>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</si>
  <si>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</si>
  <si>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</si>
  <si>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</si>
  <si>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</si>
  <si>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</si>
  <si>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</si>
  <si>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</si>
  <si>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</si>
  <si>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</si>
  <si>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</si>
  <si>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</si>
  <si>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</si>
  <si>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</si>
  <si>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</si>
  <si>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</si>
  <si>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</si>
  <si>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</si>
  <si>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</si>
  <si>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</si>
  <si>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</si>
  <si>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</si>
  <si>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</si>
  <si>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</si>
  <si>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</si>
  <si>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</si>
  <si>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</si>
  <si>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</si>
  <si>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</si>
  <si>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</si>
  <si>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</si>
  <si>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</si>
  <si>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</si>
  <si>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</si>
  <si>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</si>
  <si>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</si>
  <si>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</si>
  <si>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</si>
  <si>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</si>
  <si>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</si>
  <si>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</si>
  <si>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</si>
  <si>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</si>
  <si>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</si>
  <si>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</si>
  <si>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</si>
  <si>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</si>
  <si>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</si>
  <si>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</si>
  <si>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</si>
  <si>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</si>
  <si>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</si>
  <si>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</si>
  <si>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</si>
  <si>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</si>
  <si>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</si>
  <si>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</si>
  <si>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</si>
  <si>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</si>
  <si>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</si>
  <si>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</si>
  <si>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</si>
  <si>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</si>
  <si>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</si>
  <si>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</si>
  <si>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</si>
  <si>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</si>
  <si>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</si>
  <si>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</si>
  <si>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</si>
  <si>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</si>
  <si>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</si>
  <si>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</si>
  <si>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</si>
  <si>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</si>
  <si>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</si>
  <si>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</si>
  <si>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</si>
  <si>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</si>
  <si>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</si>
  <si>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</si>
  <si>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</si>
  <si>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</si>
  <si>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</si>
  <si>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</si>
  <si>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</si>
  <si>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</si>
  <si>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</si>
  <si>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</si>
  <si>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</si>
  <si>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</si>
  <si>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</si>
  <si>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</si>
  <si>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</si>
  <si>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</si>
  <si>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</si>
  <si>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</si>
  <si>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</si>
  <si>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</si>
  <si>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</si>
  <si>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</si>
  <si>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</si>
  <si>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</si>
  <si>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</si>
  <si>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</si>
  <si>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</si>
  <si>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</si>
  <si>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</si>
  <si>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</si>
  <si>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</si>
  <si>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</si>
  <si>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</si>
  <si>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</si>
  <si>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</si>
  <si>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</si>
  <si>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</si>
  <si>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</si>
  <si>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</si>
  <si>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</si>
  <si>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</si>
  <si>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</si>
  <si>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</si>
  <si>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</si>
  <si>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</si>
  <si>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</si>
  <si>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</si>
  <si>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</si>
  <si>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</si>
  <si>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</si>
  <si>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</si>
  <si>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</si>
  <si>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</si>
  <si>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</si>
  <si>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</si>
  <si>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</si>
  <si>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</si>
  <si>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</si>
  <si>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</si>
  <si>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</si>
  <si>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</si>
  <si>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</si>
  <si>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</si>
  <si>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</si>
  <si>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</si>
  <si>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</si>
  <si>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</si>
  <si>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</si>
  <si>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</si>
  <si>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</si>
  <si>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</si>
  <si>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</si>
  <si>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</si>
  <si>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</si>
  <si>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</si>
  <si>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</si>
  <si>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</si>
  <si>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</si>
  <si>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</si>
  <si>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</si>
  <si>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</si>
  <si>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</si>
  <si>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</si>
  <si>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</si>
  <si>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</si>
  <si>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</si>
  <si>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</si>
  <si>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</si>
  <si>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</si>
  <si>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</si>
  <si>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</si>
  <si>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</si>
  <si>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</si>
  <si>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</si>
  <si>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</si>
  <si>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</si>
  <si>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</si>
  <si>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</si>
  <si>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</si>
  <si>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</si>
  <si>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</si>
  <si>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</si>
  <si>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</si>
  <si>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</si>
  <si>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</si>
  <si>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</si>
  <si>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</si>
  <si>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</si>
  <si>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</si>
  <si>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</si>
  <si>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</si>
  <si>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</si>
  <si>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</si>
  <si>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</si>
  <si>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</si>
  <si>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</si>
  <si>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</si>
  <si>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</si>
  <si>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</si>
  <si>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</si>
  <si>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</si>
  <si>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</si>
  <si>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</si>
  <si>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</si>
  <si>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</si>
  <si>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</si>
  <si>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</si>
  <si>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</si>
  <si>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</si>
  <si>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</si>
  <si>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</si>
  <si>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</si>
  <si>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</si>
  <si>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</si>
  <si>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</si>
  <si>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</si>
  <si>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</si>
  <si>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</si>
  <si>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</si>
  <si>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</si>
  <si>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</si>
  <si>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</si>
  <si>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</si>
  <si>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</si>
  <si>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</si>
  <si>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</si>
  <si>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</si>
  <si>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</si>
  <si>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</si>
  <si>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</si>
  <si>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</si>
  <si>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</si>
  <si>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</si>
  <si>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</si>
  <si>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</si>
  <si>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</si>
  <si>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</si>
  <si>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</si>
  <si>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</si>
  <si>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</si>
  <si>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</si>
  <si>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</si>
  <si>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</si>
  <si>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</si>
  <si>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</si>
  <si>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</si>
  <si>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</si>
  <si>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</si>
  <si>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</si>
  <si>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</si>
  <si>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</si>
  <si>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</si>
  <si>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</si>
  <si>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</si>
  <si>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</si>
  <si>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</si>
  <si>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</si>
  <si>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</si>
  <si>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</si>
  <si>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</si>
  <si>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</si>
  <si>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</si>
  <si>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</si>
  <si>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</si>
  <si>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</si>
  <si>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</si>
  <si>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</si>
  <si>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</si>
  <si>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</si>
  <si>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</si>
  <si>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</si>
  <si>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</si>
  <si>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</si>
  <si>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</si>
  <si>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</si>
  <si>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</si>
  <si>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</si>
  <si>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</si>
  <si>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</si>
  <si>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</si>
  <si>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</si>
  <si>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</si>
  <si>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</si>
  <si>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</si>
  <si>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</si>
  <si>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</si>
  <si>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</si>
  <si>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</si>
  <si>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</si>
  <si>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</si>
  <si>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</si>
  <si>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</si>
  <si>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</si>
  <si>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</si>
  <si>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</si>
  <si>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</si>
  <si>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</si>
  <si>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</si>
  <si>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</si>
  <si>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</si>
  <si>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</si>
  <si>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</si>
  <si>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</si>
  <si>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</si>
  <si>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</si>
  <si>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</si>
  <si>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</si>
  <si>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</si>
  <si>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</si>
  <si>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</si>
  <si>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</si>
  <si>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</si>
  <si>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</si>
  <si>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</si>
  <si>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</si>
  <si>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</si>
  <si>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</si>
  <si>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</si>
  <si>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</si>
  <si>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</si>
  <si>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</si>
  <si>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</si>
  <si>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</si>
  <si>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</si>
  <si>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</si>
  <si>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</si>
  <si>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</si>
  <si>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</si>
  <si>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</si>
  <si>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</si>
  <si>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</si>
  <si>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</si>
  <si>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</si>
  <si>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</si>
  <si>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</si>
  <si>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</si>
  <si>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</si>
  <si>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</si>
  <si>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</si>
  <si>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</si>
  <si>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</si>
  <si>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</si>
  <si>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</si>
  <si>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</si>
  <si>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</si>
  <si>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</si>
  <si>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</si>
  <si>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</si>
  <si>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</si>
  <si>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</si>
  <si>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</si>
  <si>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</si>
  <si>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</si>
  <si>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</si>
  <si>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</si>
  <si>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</si>
  <si>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</si>
  <si>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</si>
  <si>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</si>
  <si>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</si>
  <si>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</si>
  <si>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</si>
  <si>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</si>
  <si>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</si>
  <si>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</si>
  <si>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</si>
  <si>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</si>
  <si>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</si>
  <si>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</si>
  <si>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</si>
  <si>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</si>
  <si>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</si>
  <si>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</si>
  <si>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</si>
  <si>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</si>
  <si>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</si>
  <si>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</si>
  <si>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</si>
  <si>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</si>
  <si>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</si>
  <si>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</si>
  <si>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</si>
  <si>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</si>
  <si>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</si>
  <si>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</si>
  <si>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</si>
  <si>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</si>
  <si>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</si>
  <si>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</si>
  <si>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</si>
  <si>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</si>
  <si>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</si>
  <si>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</si>
  <si>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</si>
  <si>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</si>
  <si>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</si>
  <si>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</si>
  <si>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</si>
  <si>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</si>
  <si>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</si>
  <si>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</si>
  <si>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</si>
  <si>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</si>
  <si>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</si>
  <si>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</si>
  <si>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</si>
  <si>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</si>
  <si>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</si>
  <si>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</si>
  <si>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</si>
  <si>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</si>
  <si>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</si>
  <si>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</si>
  <si>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</si>
  <si>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</si>
  <si>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</si>
  <si>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</si>
  <si>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</si>
  <si>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</si>
  <si>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</si>
  <si>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</si>
  <si>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</si>
  <si>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</si>
  <si>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</si>
  <si>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</si>
  <si>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</si>
  <si>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</si>
  <si>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</si>
  <si>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</si>
  <si>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</si>
  <si>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</si>
  <si>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</si>
  <si>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</si>
  <si>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</si>
  <si>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</si>
  <si>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</si>
  <si>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</si>
  <si>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</si>
  <si>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</si>
  <si>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</si>
  <si>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</si>
  <si>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</si>
  <si>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</si>
  <si>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</si>
  <si>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</si>
  <si>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</si>
  <si>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</si>
  <si>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</si>
  <si>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</si>
  <si>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</si>
  <si>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</si>
  <si>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</si>
  <si>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</si>
  <si>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</si>
  <si>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</si>
  <si>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</si>
  <si>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</si>
  <si>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</si>
  <si>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</si>
  <si>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</si>
  <si>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</si>
  <si>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</si>
  <si>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</si>
  <si>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</si>
  <si>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</si>
  <si>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</si>
  <si>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</si>
  <si>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</si>
  <si>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</si>
  <si>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</si>
  <si>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</si>
  <si>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</si>
  <si>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</si>
  <si>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</si>
  <si>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</si>
  <si>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</si>
  <si>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</si>
  <si>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</si>
  <si>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</si>
  <si>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</si>
  <si>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</si>
  <si>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</si>
  <si>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</si>
  <si>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</si>
  <si>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</si>
  <si>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</si>
  <si>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</si>
  <si>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</si>
  <si>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</si>
  <si>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</si>
  <si>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</si>
  <si>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</si>
  <si>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</si>
  <si>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</si>
  <si>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</si>
  <si>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</si>
  <si>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</si>
  <si>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</si>
  <si>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</si>
  <si>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</si>
  <si>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</si>
  <si>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</si>
  <si>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</si>
  <si>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</si>
  <si>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</si>
  <si>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</si>
  <si>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</si>
  <si>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</si>
  <si>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</si>
  <si>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</si>
  <si>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</si>
  <si>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</si>
  <si>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</si>
  <si>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</si>
  <si>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</si>
  <si>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</si>
  <si>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</si>
  <si>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</si>
  <si>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</si>
  <si>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</si>
  <si>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</si>
  <si>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</si>
  <si>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</si>
  <si>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</si>
  <si>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</si>
  <si>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</si>
  <si>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</si>
  <si>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</si>
  <si>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</si>
  <si>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</si>
  <si>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</si>
  <si>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</si>
  <si>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</si>
  <si>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</si>
  <si>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</si>
  <si>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</si>
  <si>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</si>
  <si>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</si>
  <si>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</si>
  <si>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</si>
  <si>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</si>
  <si>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</si>
  <si>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</si>
  <si>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</si>
  <si>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</si>
  <si>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</si>
  <si>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</si>
  <si>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</si>
  <si>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</si>
  <si>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</si>
  <si>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</si>
  <si>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</si>
  <si>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</si>
  <si>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</si>
  <si>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</si>
  <si>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</si>
  <si>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</si>
  <si>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</si>
  <si>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</si>
  <si>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</si>
  <si>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</si>
  <si>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</si>
  <si>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</si>
  <si>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</si>
  <si>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</si>
  <si>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</si>
  <si>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</si>
  <si>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</si>
  <si>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</si>
  <si>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</si>
  <si>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</si>
  <si>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</si>
  <si>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</si>
  <si>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</si>
  <si>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</si>
  <si>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</si>
  <si>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</si>
  <si>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</si>
  <si>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</si>
  <si>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</si>
  <si>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</si>
  <si>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</si>
  <si>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</si>
  <si>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</si>
  <si>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</si>
  <si>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</si>
  <si>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</si>
  <si>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</si>
  <si>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</si>
  <si>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</si>
  <si>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</si>
  <si>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</si>
  <si>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</si>
  <si>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</si>
  <si>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</si>
  <si>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</si>
  <si>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</si>
  <si>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</si>
  <si>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</si>
  <si>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</si>
  <si>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</si>
  <si>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</si>
  <si>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</si>
  <si>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</si>
  <si>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</si>
  <si>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</si>
  <si>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</si>
  <si>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</si>
  <si>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</si>
  <si>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</si>
  <si>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</si>
  <si>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</si>
  <si>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</si>
  <si>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</si>
  <si>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</si>
  <si>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</si>
  <si>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</si>
  <si>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</si>
  <si>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</si>
  <si>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</si>
  <si>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</si>
  <si>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</si>
  <si>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</si>
  <si>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</si>
  <si>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</si>
  <si>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</si>
  <si>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</si>
  <si>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</si>
  <si>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</si>
  <si>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</si>
  <si>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</si>
  <si>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</si>
  <si>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</si>
  <si>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</si>
  <si>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</si>
  <si>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</si>
  <si>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</si>
  <si>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</si>
  <si>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</si>
  <si>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</si>
  <si>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</si>
  <si>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</si>
  <si>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</si>
  <si>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</si>
  <si>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</si>
  <si>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</si>
  <si>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</si>
  <si>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</si>
  <si>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</si>
  <si>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</si>
  <si>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</si>
  <si>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</si>
  <si>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</si>
  <si>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</si>
  <si>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</si>
  <si>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</si>
  <si>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</si>
  <si>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</si>
  <si>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</si>
  <si>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</si>
  <si>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</si>
  <si>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</si>
  <si>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</si>
  <si>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</si>
  <si>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</si>
  <si>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</si>
  <si>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</si>
  <si>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</si>
  <si>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</si>
  <si>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</si>
  <si>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</si>
  <si>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</si>
  <si>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</si>
  <si>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</si>
  <si>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</si>
  <si>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</si>
  <si>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</si>
  <si>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</si>
  <si>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</si>
  <si>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</si>
  <si>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</si>
  <si>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</si>
  <si>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</si>
  <si>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</si>
  <si>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</si>
  <si>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</si>
  <si>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</si>
  <si>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</si>
  <si>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</si>
  <si>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</si>
  <si>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</si>
  <si>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</si>
  <si>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</si>
  <si>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</si>
  <si>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</si>
  <si>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</si>
  <si>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</si>
  <si>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</si>
  <si>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</si>
  <si>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</si>
  <si>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</si>
  <si>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</si>
  <si>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</si>
  <si>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</si>
  <si>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</si>
  <si>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</si>
  <si>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</si>
  <si>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</si>
  <si>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</si>
  <si>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</si>
  <si>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</si>
  <si>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</si>
  <si>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</si>
  <si>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</si>
  <si>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</si>
  <si>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</si>
  <si>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</si>
  <si>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</si>
  <si>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</si>
  <si>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</si>
  <si>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</si>
  <si>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</si>
  <si>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</si>
  <si>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</si>
  <si>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</si>
  <si>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</si>
  <si>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</si>
  <si>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</si>
  <si>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</si>
  <si>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</si>
  <si>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</si>
  <si>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</si>
  <si>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</si>
  <si>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</si>
  <si>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</si>
  <si>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</si>
  <si>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</si>
  <si>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</si>
  <si>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</si>
  <si>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</si>
  <si>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</si>
  <si>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</si>
  <si>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</si>
  <si>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</si>
  <si>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</si>
  <si>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</si>
  <si>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</si>
  <si>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</si>
  <si>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</si>
  <si>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</si>
  <si>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</si>
  <si>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</si>
  <si>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</si>
  <si>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</si>
  <si>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</si>
  <si>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</si>
  <si>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</si>
  <si>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</si>
  <si>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</si>
  <si>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</si>
  <si>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</si>
  <si>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</si>
  <si>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</si>
  <si>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</si>
  <si>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</si>
  <si>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</si>
  <si>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</si>
  <si>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</si>
  <si>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</si>
  <si>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</si>
  <si>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</si>
  <si>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</si>
  <si>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</si>
  <si>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</si>
  <si>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</si>
  <si>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</si>
  <si>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</si>
  <si>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</si>
  <si>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</si>
  <si>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</si>
  <si>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</si>
  <si>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</si>
  <si>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</si>
  <si>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</si>
  <si>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</si>
  <si>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</si>
  <si>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</si>
  <si>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</si>
  <si>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</si>
  <si>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</si>
  <si>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</si>
  <si>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</si>
  <si>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</si>
  <si>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</si>
  <si>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</si>
  <si>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</si>
  <si>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</si>
  <si>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</si>
  <si>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</si>
  <si>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</si>
  <si>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</si>
  <si>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</si>
  <si>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</si>
  <si>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</si>
  <si>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</si>
  <si>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</si>
  <si>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</si>
  <si>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</si>
  <si>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</si>
  <si>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</si>
  <si>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</si>
  <si>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</si>
  <si>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</si>
  <si>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</si>
  <si>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</si>
  <si>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</si>
  <si>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</si>
  <si>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</si>
  <si>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</si>
  <si>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</si>
  <si>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</si>
  <si>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</si>
  <si>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</si>
  <si>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</si>
  <si>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</si>
  <si>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</si>
  <si>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</si>
  <si>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</si>
  <si>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</si>
  <si>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</si>
  <si>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</si>
  <si>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</si>
  <si>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</si>
  <si>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</si>
  <si>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</si>
  <si>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</si>
  <si>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</si>
  <si>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</si>
  <si>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</si>
  <si>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</si>
  <si>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</si>
  <si>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</si>
  <si>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</si>
  <si>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</si>
  <si>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</si>
  <si>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</si>
  <si>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</si>
  <si>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</si>
  <si>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</si>
  <si>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</si>
  <si>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</si>
  <si>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</si>
  <si>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</si>
  <si>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</si>
  <si>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</si>
  <si>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</si>
  <si>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</si>
  <si>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</si>
  <si>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</si>
  <si>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</si>
  <si>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</si>
  <si>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</si>
  <si>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</si>
  <si>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</si>
  <si>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</si>
  <si>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</si>
  <si>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</si>
  <si>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</si>
  <si>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</si>
  <si>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</si>
  <si>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</si>
  <si>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</si>
  <si>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</si>
  <si>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</si>
  <si>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</si>
  <si>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</si>
  <si>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</si>
  <si>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</si>
  <si>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</si>
  <si>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</si>
  <si>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</si>
  <si>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</si>
  <si>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</si>
  <si>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</si>
  <si>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</si>
  <si>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</si>
  <si>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</si>
  <si>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</si>
  <si>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</si>
  <si>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</si>
  <si>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</si>
  <si>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</si>
  <si>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</si>
  <si>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</si>
  <si>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</si>
  <si>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</si>
  <si>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</si>
  <si>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</si>
  <si>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</si>
  <si>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</si>
  <si>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</si>
  <si>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</si>
  <si>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</si>
  <si>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</si>
  <si>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</si>
  <si>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</si>
  <si>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</si>
  <si>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</si>
  <si>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</si>
  <si>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</si>
  <si>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</si>
  <si>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</si>
  <si>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</si>
  <si>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</si>
  <si>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</si>
  <si>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</si>
  <si>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</si>
  <si>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</si>
  <si>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</si>
  <si>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</si>
  <si>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</si>
  <si>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</si>
  <si>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</si>
  <si>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</si>
  <si>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</si>
  <si>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</si>
  <si>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</si>
  <si>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</si>
  <si>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</si>
  <si>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</si>
  <si>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</si>
  <si>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</si>
  <si>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</si>
  <si>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</si>
  <si>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</si>
  <si>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</si>
  <si>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</si>
  <si>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</si>
  <si>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</si>
  <si>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</si>
  <si>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</si>
  <si>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</si>
  <si>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</si>
  <si>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</si>
  <si>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</si>
  <si>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</si>
  <si>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</si>
  <si>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</si>
  <si>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</si>
  <si>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</si>
  <si>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</si>
  <si>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</si>
  <si>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</si>
  <si>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</si>
  <si>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</si>
  <si>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</si>
  <si>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</si>
  <si>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</si>
  <si>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</si>
  <si>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</si>
  <si>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</si>
  <si>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</si>
  <si>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</si>
  <si>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</si>
  <si>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</si>
  <si>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</si>
  <si>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</si>
  <si>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</si>
  <si>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</si>
  <si>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</si>
  <si>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</si>
  <si>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</si>
  <si>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</si>
  <si>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</si>
  <si>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</si>
  <si>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</si>
  <si>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</si>
  <si>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</si>
  <si>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</si>
  <si>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</si>
  <si>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</si>
  <si>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</si>
  <si>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</si>
  <si>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</si>
  <si>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</si>
  <si>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</si>
  <si>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</si>
  <si>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</si>
  <si>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</si>
  <si>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</si>
  <si>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</si>
  <si>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</si>
  <si>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</si>
  <si>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</si>
  <si>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</si>
  <si>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</si>
  <si>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</si>
  <si>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</si>
  <si>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</si>
  <si>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</si>
  <si>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</si>
  <si>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</si>
  <si>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</si>
  <si>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</si>
  <si>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</si>
  <si>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</si>
  <si>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</si>
  <si>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</si>
  <si>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</si>
  <si>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</si>
  <si>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</si>
  <si>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</si>
  <si>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</si>
  <si>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</si>
  <si>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</si>
  <si>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</si>
  <si>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</si>
  <si>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</si>
  <si>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</si>
  <si>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</si>
  <si>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</si>
  <si>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</si>
  <si>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</si>
  <si>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</si>
  <si>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</si>
  <si>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</si>
  <si>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</si>
  <si>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</si>
  <si>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</si>
  <si>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</si>
  <si>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</si>
  <si>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</si>
  <si>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</si>
  <si>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</si>
  <si>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</si>
  <si>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</si>
  <si>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</si>
  <si>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</si>
  <si>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</si>
  <si>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</si>
  <si>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</si>
  <si>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</si>
  <si>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</si>
  <si>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</si>
  <si>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</si>
  <si>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</si>
  <si>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</si>
  <si>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</si>
  <si>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</si>
  <si>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</si>
  <si>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</si>
  <si>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</si>
  <si>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</si>
  <si>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</si>
  <si>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</si>
  <si>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</si>
  <si>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</si>
  <si>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</si>
  <si>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</si>
  <si>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</si>
  <si>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</si>
  <si>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</si>
  <si>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</si>
  <si>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</si>
  <si>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</si>
  <si>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</si>
  <si>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</si>
  <si>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</si>
  <si>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</si>
  <si>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</si>
  <si>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</si>
  <si>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</si>
  <si>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</si>
  <si>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</si>
  <si>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</si>
  <si>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</si>
  <si>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</si>
  <si>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</si>
  <si>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</si>
  <si>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</si>
  <si>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</si>
  <si>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</si>
  <si>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</si>
  <si>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</si>
  <si>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</si>
  <si>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</si>
  <si>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</si>
  <si>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</si>
  <si>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</si>
  <si>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</si>
  <si>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</si>
  <si>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</si>
  <si>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</si>
  <si>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</si>
  <si>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</si>
  <si>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</si>
  <si>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</si>
  <si>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</si>
  <si>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</si>
  <si>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</si>
  <si>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</si>
  <si>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</si>
  <si>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</si>
  <si>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</si>
  <si>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</si>
  <si>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</si>
  <si>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</si>
  <si>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</si>
  <si>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</si>
  <si>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</si>
  <si>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</si>
  <si>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</si>
  <si>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</si>
  <si>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</si>
  <si>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</si>
  <si>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</si>
  <si>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</si>
  <si>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</si>
  <si>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</si>
  <si>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</si>
  <si>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</si>
  <si>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</si>
  <si>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</si>
  <si>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</si>
  <si>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</si>
  <si>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</si>
  <si>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</si>
  <si>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</si>
  <si>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</si>
  <si>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</si>
  <si>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</si>
  <si>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</si>
  <si>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</si>
  <si>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</si>
  <si>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</si>
  <si>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</si>
  <si>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</si>
  <si>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</si>
  <si>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</si>
  <si>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</si>
  <si>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</si>
  <si>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</si>
  <si>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</si>
  <si>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</si>
  <si>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</si>
  <si>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</si>
  <si>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</si>
  <si>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</si>
  <si>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</si>
  <si>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</si>
  <si>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</si>
  <si>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</si>
  <si>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</si>
  <si>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</si>
  <si>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</si>
  <si>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</si>
  <si>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</si>
  <si>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</si>
  <si>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</si>
  <si>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</si>
  <si>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</si>
  <si>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</si>
  <si>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</si>
  <si>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</si>
  <si>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</si>
  <si>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</si>
  <si>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</si>
  <si>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</si>
  <si>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</si>
  <si>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</si>
  <si>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</si>
  <si>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</si>
  <si>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</si>
  <si>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</si>
  <si>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</si>
  <si>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</si>
  <si>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</si>
  <si>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</si>
  <si>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</si>
  <si>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</si>
  <si>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</si>
  <si>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</si>
  <si>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</si>
  <si>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</si>
  <si>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</si>
  <si>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</si>
  <si>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</si>
  <si>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</si>
  <si>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</si>
  <si>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</si>
  <si>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</si>
  <si>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</si>
  <si>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</si>
  <si>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</si>
  <si>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</si>
  <si>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</si>
  <si>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</si>
  <si>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</si>
  <si>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</si>
  <si>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</si>
  <si>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</si>
  <si>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</si>
  <si>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</si>
  <si>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</si>
  <si>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</si>
  <si>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</si>
  <si>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</si>
  <si>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</si>
  <si>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</si>
  <si>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</si>
  <si>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</si>
  <si>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</si>
  <si>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</si>
  <si>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</si>
  <si>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</si>
  <si>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</si>
  <si>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</si>
  <si>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</si>
  <si>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</si>
  <si>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</si>
  <si>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</si>
  <si>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</si>
  <si>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</si>
  <si>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</si>
  <si>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</si>
  <si>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</si>
  <si>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</si>
  <si>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</si>
  <si>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</si>
  <si>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</si>
  <si>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</si>
  <si>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</si>
  <si>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</si>
  <si>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</si>
  <si>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</si>
  <si>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</si>
  <si>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</si>
  <si>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</si>
  <si>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</si>
  <si>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</si>
  <si>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</si>
  <si>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</si>
  <si>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</si>
  <si>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</si>
  <si>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</si>
  <si>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</si>
  <si>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</si>
  <si>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</si>
  <si>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</si>
  <si>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</si>
  <si>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</si>
  <si>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</si>
  <si>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</si>
  <si>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</si>
  <si>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</si>
  <si>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</si>
  <si>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</si>
  <si>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</si>
  <si>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</si>
  <si>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</si>
  <si>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</si>
  <si>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</si>
  <si>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</si>
  <si>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</si>
  <si>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</si>
  <si>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</si>
  <si>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</si>
  <si>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</si>
  <si>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</si>
  <si>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</si>
  <si>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</si>
  <si>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</si>
  <si>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</si>
  <si>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</si>
  <si>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</si>
  <si>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</si>
  <si>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</si>
  <si>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</si>
  <si>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</si>
  <si>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</si>
  <si>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</si>
  <si>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</si>
  <si>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</si>
  <si>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</si>
  <si>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</si>
  <si>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</si>
  <si>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</si>
  <si>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</si>
  <si>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</si>
  <si>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</si>
  <si>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</si>
  <si>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</si>
  <si>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</si>
  <si>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</si>
  <si>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</si>
  <si>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</si>
  <si>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</si>
  <si>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</si>
  <si>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</si>
  <si>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</si>
  <si>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</si>
  <si>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</si>
  <si>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</si>
  <si>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</si>
  <si>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</si>
  <si>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</si>
  <si>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</si>
  <si>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</si>
  <si>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</si>
  <si>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</si>
  <si>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</si>
  <si>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</si>
  <si>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</si>
  <si>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</si>
  <si>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</si>
  <si>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</si>
  <si>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</si>
  <si>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</si>
  <si>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</si>
  <si>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</si>
  <si>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</si>
  <si>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</si>
  <si>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</si>
  <si>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</si>
  <si>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</si>
  <si>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</si>
  <si>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</si>
  <si>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</si>
  <si>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</si>
  <si>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</si>
  <si>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</si>
  <si>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</si>
  <si>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</si>
  <si>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</si>
  <si>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</si>
  <si>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</si>
  <si>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</si>
  <si>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</si>
  <si>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</si>
  <si>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</si>
  <si>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</si>
  <si>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</si>
  <si>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</si>
  <si>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</si>
  <si>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</si>
  <si>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</si>
  <si>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</si>
  <si>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</si>
  <si>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</si>
  <si>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</si>
  <si>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</si>
  <si>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</si>
  <si>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</si>
  <si>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</si>
  <si>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</si>
  <si>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</si>
  <si>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</si>
  <si>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</si>
  <si>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</si>
  <si>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</si>
  <si>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</si>
  <si>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</si>
  <si>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</si>
  <si>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</si>
  <si>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</si>
  <si>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</si>
  <si>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</si>
  <si>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</si>
  <si>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</si>
  <si>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</si>
  <si>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</si>
  <si>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</si>
  <si>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</si>
  <si>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</si>
  <si>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</si>
  <si>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</si>
  <si>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</si>
  <si>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</si>
  <si>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</si>
  <si>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</si>
  <si>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</si>
  <si>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</si>
  <si>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</si>
  <si>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</si>
  <si>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</si>
  <si>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</si>
  <si>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</si>
  <si>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</si>
  <si>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</si>
  <si>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</si>
  <si>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</si>
  <si>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</si>
  <si>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</si>
  <si>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</si>
  <si>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</si>
  <si>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</si>
  <si>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</si>
  <si>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</si>
  <si>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</si>
  <si>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</si>
  <si>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</si>
  <si>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</si>
  <si>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</si>
  <si>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</si>
  <si>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</si>
  <si>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</si>
  <si>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</si>
  <si>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</si>
  <si>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</si>
  <si>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</si>
  <si>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</si>
  <si>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</si>
  <si>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</si>
  <si>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</si>
  <si>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</si>
  <si>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</si>
  <si>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</si>
  <si>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</si>
  <si>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</si>
  <si>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</si>
  <si>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</si>
  <si>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</si>
  <si>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</si>
  <si>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</si>
  <si>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</si>
  <si>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</si>
  <si>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</si>
  <si>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</si>
  <si>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</si>
  <si>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</si>
  <si>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</si>
  <si>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</si>
  <si>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</si>
  <si>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</si>
  <si>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</si>
  <si>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</si>
  <si>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</si>
  <si>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</si>
  <si>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</si>
  <si>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</si>
  <si>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</si>
  <si>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</si>
  <si>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</si>
  <si>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</si>
  <si>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</si>
  <si>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</si>
  <si>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</si>
  <si>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</si>
  <si>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</si>
  <si>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</si>
  <si>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</si>
  <si>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</si>
  <si>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</si>
  <si>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</si>
  <si>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</si>
  <si>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</si>
  <si>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</si>
  <si>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</si>
  <si>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</si>
  <si>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</si>
  <si>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</si>
  <si>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</si>
  <si>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</si>
  <si>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</si>
  <si>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</si>
  <si>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</si>
  <si>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</si>
  <si>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</si>
  <si>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</si>
  <si>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</si>
  <si>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</si>
  <si>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</si>
  <si>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</si>
  <si>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</si>
  <si>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</si>
  <si>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</si>
  <si>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</si>
  <si>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</si>
  <si>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</si>
  <si>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</si>
  <si>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</si>
  <si>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</si>
  <si>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</si>
  <si>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</si>
  <si>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</si>
  <si>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</si>
  <si>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</si>
  <si>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</si>
  <si>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</si>
  <si>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</si>
  <si>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</si>
  <si>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</si>
  <si>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</si>
  <si>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</si>
  <si>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</si>
  <si>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</si>
  <si>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</si>
  <si>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</si>
  <si>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</si>
  <si>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</si>
  <si>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</si>
  <si>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</si>
  <si>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</si>
  <si>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</si>
  <si>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</si>
  <si>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</si>
  <si>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</si>
  <si>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</si>
  <si>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</si>
  <si>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</si>
  <si>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</si>
  <si>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</si>
  <si>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</si>
  <si>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</si>
  <si>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</si>
  <si>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</si>
  <si>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</si>
  <si>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</si>
  <si>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</si>
  <si>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</si>
  <si>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</si>
  <si>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</si>
  <si>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</si>
  <si>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</si>
  <si>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</si>
  <si>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</si>
  <si>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</si>
  <si>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</si>
  <si>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</si>
  <si>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</si>
  <si>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</si>
  <si>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</si>
  <si>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</si>
  <si>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</si>
  <si>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</si>
  <si>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</si>
  <si>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</si>
  <si>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</si>
  <si>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</si>
  <si>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</si>
  <si>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</si>
  <si>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</si>
  <si>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</si>
  <si>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</si>
  <si>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</si>
  <si>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</si>
  <si>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</si>
  <si>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</si>
  <si>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</si>
  <si>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</si>
  <si>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</si>
  <si>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</si>
  <si>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</si>
  <si>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</si>
  <si>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</si>
  <si>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</si>
  <si>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</si>
  <si>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</si>
  <si>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</si>
  <si>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</si>
  <si>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</si>
  <si>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</si>
  <si>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</si>
  <si>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</si>
  <si>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</si>
  <si>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</si>
  <si>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</si>
  <si>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</si>
  <si>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</si>
  <si>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</si>
  <si>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</si>
  <si>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</si>
  <si>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</si>
  <si>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</si>
  <si>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</si>
  <si>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</si>
  <si>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</si>
  <si>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</si>
  <si>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</si>
  <si>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</si>
  <si>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</si>
  <si>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</si>
  <si>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</si>
  <si>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</si>
  <si>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</si>
  <si>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</si>
  <si>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</si>
  <si>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</si>
  <si>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</si>
  <si>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</si>
  <si>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</si>
  <si>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</si>
  <si>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</si>
  <si>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</si>
  <si>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</si>
  <si>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</si>
  <si>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</si>
  <si>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</si>
  <si>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</si>
  <si>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</si>
  <si>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</si>
  <si>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</si>
  <si>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</si>
  <si>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</si>
  <si>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</si>
  <si>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</si>
  <si>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</si>
  <si>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</si>
  <si>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</si>
  <si>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</si>
  <si>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</si>
  <si>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</si>
  <si>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</si>
  <si>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</si>
  <si>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</si>
  <si>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</si>
  <si>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</si>
  <si>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</si>
  <si>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</si>
  <si>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</si>
  <si>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</si>
  <si>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</si>
  <si>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</si>
  <si>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</si>
  <si>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</si>
  <si>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</si>
  <si>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</si>
  <si>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</si>
  <si>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</si>
  <si>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</si>
  <si>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</si>
  <si>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</si>
  <si>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</si>
  <si>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</si>
  <si>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</si>
  <si>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</si>
  <si>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</si>
  <si>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</si>
  <si>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</si>
  <si>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</si>
  <si>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</si>
  <si>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</si>
  <si>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</si>
  <si>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</si>
  <si>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</si>
  <si>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</si>
  <si>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</si>
  <si>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</si>
  <si>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</si>
  <si>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</si>
  <si>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</si>
  <si>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</si>
  <si>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</si>
  <si>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</si>
  <si>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</si>
  <si>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</si>
  <si>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</si>
  <si>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</si>
  <si>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</si>
  <si>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</si>
  <si>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</si>
  <si>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</si>
  <si>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</si>
  <si>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</si>
  <si>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</si>
  <si>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</si>
  <si>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</si>
  <si>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</si>
  <si>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</si>
  <si>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</si>
  <si>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</si>
  <si>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</si>
  <si>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</si>
  <si>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</si>
  <si>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</si>
  <si>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</si>
  <si>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</si>
  <si>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</si>
  <si>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</si>
  <si>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</si>
  <si>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</si>
  <si>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</si>
  <si>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</si>
  <si>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</si>
  <si>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</si>
  <si>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</si>
  <si>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</si>
  <si>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</si>
  <si>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</si>
  <si>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</si>
  <si>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</si>
  <si>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</si>
  <si>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</si>
  <si>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</si>
  <si>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</si>
  <si>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</si>
  <si>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</si>
  <si>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</si>
  <si>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</si>
  <si>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</si>
  <si>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</si>
  <si>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</si>
  <si>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</si>
  <si>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</si>
  <si>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</si>
  <si>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</si>
  <si>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</si>
  <si>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</si>
  <si>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</si>
  <si>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</si>
  <si>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</si>
  <si>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</si>
  <si>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</si>
  <si>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</si>
  <si>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</si>
  <si>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</si>
  <si>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</si>
  <si>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</si>
  <si>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</si>
  <si>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</si>
  <si>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</si>
  <si>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</si>
  <si>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</si>
  <si>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</si>
  <si>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</si>
  <si>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</si>
  <si>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</si>
  <si>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</si>
  <si>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</si>
  <si>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</si>
  <si>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</si>
  <si>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</si>
  <si>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</si>
  <si>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</si>
  <si>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</si>
  <si>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</si>
  <si>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</si>
  <si>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</si>
  <si>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</si>
  <si>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</si>
  <si>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</si>
  <si>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</si>
  <si>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</si>
  <si>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</si>
  <si>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</si>
  <si>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</si>
  <si>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</si>
  <si>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</si>
  <si>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</si>
  <si>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</si>
  <si>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</si>
  <si>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</si>
  <si>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</si>
  <si>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</si>
  <si>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</si>
  <si>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</si>
  <si>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</si>
  <si>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</si>
  <si>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</si>
  <si>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</si>
  <si>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</si>
  <si>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</si>
  <si>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</si>
  <si>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</si>
  <si>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</si>
  <si>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</si>
  <si>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</si>
  <si>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</si>
  <si>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</si>
  <si>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</si>
  <si>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</si>
  <si>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</si>
  <si>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</si>
  <si>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</si>
  <si>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</si>
  <si>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</si>
  <si>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</si>
  <si>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</si>
  <si>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</si>
  <si>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</si>
  <si>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</si>
  <si>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</si>
  <si>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</si>
  <si>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</si>
  <si>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</si>
  <si>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</si>
  <si>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</si>
  <si>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</si>
  <si>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</si>
  <si>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</si>
  <si>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</si>
  <si>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</si>
  <si>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</si>
  <si>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</si>
  <si>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</si>
  <si>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</si>
  <si>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</si>
  <si>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</si>
  <si>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</si>
  <si>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</si>
  <si>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</si>
  <si>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</si>
  <si>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</si>
  <si>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</si>
  <si>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</si>
  <si>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</si>
  <si>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</si>
  <si>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</si>
  <si>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</si>
  <si>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</si>
  <si>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</si>
  <si>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</si>
  <si>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</si>
  <si>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</si>
  <si>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</si>
  <si>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</si>
  <si>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</si>
  <si>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</si>
  <si>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</si>
  <si>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</si>
  <si>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</si>
  <si>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</si>
  <si>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</si>
  <si>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</si>
  <si>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</si>
  <si>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</si>
  <si>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</si>
  <si>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</si>
  <si>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</si>
  <si>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</si>
  <si>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</si>
  <si>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</si>
  <si>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</si>
  <si>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</si>
  <si>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</si>
  <si>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</si>
  <si>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</si>
  <si>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</si>
  <si>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</si>
  <si>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</si>
  <si>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</si>
  <si>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</si>
  <si>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</si>
  <si>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</si>
  <si>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</si>
  <si>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</si>
  <si>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</si>
  <si>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</si>
  <si>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</si>
  <si>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</si>
  <si>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</si>
  <si>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</si>
  <si>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</si>
  <si>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</si>
  <si>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</si>
  <si>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</si>
  <si>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</si>
  <si>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</si>
  <si>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</si>
  <si>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</si>
  <si>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</si>
  <si>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</si>
  <si>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</si>
  <si>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</si>
  <si>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</si>
  <si>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</si>
  <si>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</si>
  <si>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</si>
  <si>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</si>
  <si>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</si>
  <si>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</si>
  <si>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</si>
  <si>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</si>
  <si>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</si>
  <si>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</si>
  <si>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</si>
  <si>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</si>
  <si>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</si>
  <si>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</si>
  <si>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</si>
  <si>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</si>
  <si>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</si>
  <si>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</si>
  <si>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</si>
  <si>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</si>
  <si>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</si>
  <si>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</si>
  <si>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</si>
  <si>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</si>
  <si>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</si>
  <si>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</si>
  <si>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</si>
  <si>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</si>
  <si>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</si>
  <si>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</si>
  <si>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</si>
  <si>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</si>
  <si>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</si>
  <si>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</si>
  <si>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</si>
  <si>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</si>
  <si>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</si>
  <si>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</si>
  <si>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</si>
  <si>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</si>
  <si>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</si>
  <si>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</si>
  <si>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</si>
  <si>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</si>
  <si>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</si>
  <si>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</si>
  <si>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</si>
  <si>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</si>
  <si>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</si>
  <si>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</si>
  <si>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</si>
  <si>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</si>
  <si>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</si>
  <si>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</si>
  <si>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</si>
  <si>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</si>
  <si>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</si>
  <si>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</si>
  <si>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</si>
  <si>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</si>
  <si>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</si>
  <si>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</si>
  <si>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</si>
  <si>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</si>
  <si>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</si>
  <si>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</si>
  <si>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</si>
  <si>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</si>
  <si>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</si>
  <si>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</si>
  <si>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</si>
  <si>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</si>
  <si>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</si>
  <si>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</si>
  <si>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</si>
  <si>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</si>
  <si>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</si>
  <si>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</si>
  <si>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</si>
  <si>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</si>
  <si>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</si>
  <si>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</si>
  <si>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</si>
  <si>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</si>
  <si>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</si>
  <si>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</si>
  <si>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</si>
  <si>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</si>
  <si>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</si>
  <si>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</si>
  <si>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</si>
  <si>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</si>
  <si>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</si>
  <si>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</si>
  <si>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</si>
  <si>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</si>
  <si>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</si>
  <si>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</si>
  <si>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</si>
  <si>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</si>
  <si>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</si>
  <si>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</si>
  <si>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</si>
  <si>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</si>
  <si>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</si>
  <si>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</si>
  <si>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</si>
  <si>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</si>
  <si>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</si>
  <si>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</si>
  <si>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</si>
  <si>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</si>
  <si>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</si>
  <si>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</si>
  <si>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</si>
  <si>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</si>
  <si>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</si>
  <si>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</si>
  <si>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</si>
  <si>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</si>
  <si>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</si>
  <si>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</si>
  <si>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</si>
  <si>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</si>
  <si>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</si>
  <si>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</si>
  <si>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</si>
  <si>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</si>
  <si>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</si>
  <si>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</si>
  <si>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</si>
  <si>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</si>
  <si>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</si>
  <si>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</si>
  <si>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</si>
  <si>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</si>
  <si>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</si>
  <si>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</si>
  <si>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</si>
  <si>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</si>
  <si>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</si>
  <si>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</si>
  <si>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</si>
  <si>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</si>
  <si>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</si>
  <si>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</si>
  <si>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</si>
  <si>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</si>
  <si>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</si>
  <si>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</si>
  <si>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</si>
  <si>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</si>
  <si>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</si>
  <si>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</si>
  <si>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</si>
  <si>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</si>
  <si>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</si>
  <si>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</si>
  <si>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</si>
  <si>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</si>
  <si>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</si>
  <si>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</si>
  <si>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</si>
  <si>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</si>
  <si>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</si>
  <si>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</si>
  <si>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</si>
  <si>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</si>
  <si>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</si>
  <si>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</si>
  <si>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</si>
  <si>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</si>
  <si>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</si>
  <si>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</si>
  <si>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</si>
  <si>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</si>
  <si>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</si>
  <si>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</si>
  <si>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</si>
  <si>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</si>
  <si>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</si>
  <si>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</si>
  <si>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</si>
  <si>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</si>
  <si>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</si>
  <si>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</si>
  <si>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</si>
  <si>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</si>
  <si>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</si>
  <si>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</si>
  <si>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</si>
  <si>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</si>
  <si>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</si>
  <si>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</si>
  <si>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</si>
  <si>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</si>
  <si>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</si>
  <si>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</si>
  <si>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</si>
  <si>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</si>
  <si>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</si>
  <si>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</si>
  <si>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</si>
  <si>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</si>
  <si>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</si>
  <si>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</si>
  <si>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</si>
  <si>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</si>
  <si>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</si>
  <si>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</si>
  <si>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</si>
  <si>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</si>
  <si>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</si>
  <si>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</si>
  <si>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</si>
  <si>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</si>
  <si>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</si>
  <si>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</si>
  <si>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</si>
  <si>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</si>
  <si>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</si>
  <si>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</si>
  <si>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</si>
  <si>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</si>
  <si>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</si>
  <si>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</si>
  <si>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</si>
  <si>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</si>
  <si>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</si>
  <si>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</si>
  <si>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</si>
  <si>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</si>
  <si>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</si>
  <si>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</si>
  <si>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</si>
  <si>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</si>
  <si>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</si>
  <si>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</si>
  <si>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</si>
  <si>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</si>
  <si>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</si>
  <si>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</si>
  <si>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</si>
  <si>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</si>
  <si>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</si>
  <si>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</si>
  <si>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</si>
  <si>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</si>
  <si>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</si>
  <si>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</si>
  <si>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</si>
  <si>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</si>
  <si>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</si>
  <si>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</si>
  <si>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</si>
  <si>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</si>
  <si>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</si>
  <si>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</si>
  <si>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</si>
  <si>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</si>
  <si>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</si>
  <si>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</si>
  <si>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</si>
  <si>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</si>
  <si>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</si>
  <si>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</si>
  <si>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</si>
  <si>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</si>
  <si>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</si>
  <si>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</si>
  <si>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</si>
  <si>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</si>
  <si>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</si>
  <si>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</si>
  <si>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</si>
  <si>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</si>
  <si>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</si>
  <si>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</si>
  <si>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</si>
  <si>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</si>
  <si>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</si>
  <si>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</si>
  <si>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</si>
  <si>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</si>
  <si>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</si>
  <si>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</si>
  <si>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</si>
  <si>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</si>
  <si>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</si>
  <si>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</si>
  <si>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</si>
  <si>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</si>
  <si>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</si>
  <si>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</si>
  <si>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</si>
  <si>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</si>
  <si>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</si>
  <si>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</si>
  <si>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</si>
  <si>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</si>
  <si>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</si>
  <si>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</si>
  <si>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</si>
  <si>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</si>
  <si>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</si>
  <si>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</si>
  <si>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</si>
  <si>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</si>
  <si>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</si>
  <si>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</si>
  <si>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</si>
  <si>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</si>
  <si>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</si>
  <si>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</si>
  <si>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</si>
  <si>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</si>
  <si>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</si>
  <si>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</si>
  <si>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</si>
  <si>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</si>
  <si>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</si>
  <si>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</si>
  <si>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</si>
  <si>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</si>
  <si>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</si>
  <si>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</si>
  <si>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</si>
  <si>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</si>
  <si>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</si>
  <si>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</si>
  <si>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</si>
  <si>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</si>
  <si>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</si>
  <si>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</si>
  <si>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</si>
  <si>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</si>
  <si>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</si>
  <si>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</si>
  <si>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</si>
  <si>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</si>
  <si>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</si>
  <si>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</si>
  <si>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</si>
  <si>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</si>
  <si>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</si>
  <si>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</si>
  <si>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</si>
  <si>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</si>
  <si>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</si>
  <si>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</si>
  <si>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</si>
  <si>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</si>
  <si>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</si>
  <si>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</si>
  <si>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</si>
  <si>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</si>
  <si>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</si>
  <si>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</si>
  <si>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</si>
  <si>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</si>
  <si>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</si>
  <si>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</si>
  <si>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</si>
  <si>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</si>
  <si>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</si>
  <si>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</si>
  <si>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</si>
  <si>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</si>
  <si>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</si>
  <si>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</si>
  <si>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</si>
  <si>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</si>
  <si>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</si>
  <si>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</si>
  <si>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</si>
  <si>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</si>
  <si>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</si>
  <si>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</si>
  <si>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</si>
  <si>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</si>
  <si>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</si>
  <si>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</si>
  <si>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</si>
  <si>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</si>
  <si>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</si>
  <si>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</si>
  <si>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</si>
  <si>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</si>
  <si>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</si>
  <si>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</si>
  <si>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</si>
  <si>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</si>
  <si>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</si>
  <si>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</si>
  <si>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</si>
  <si>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</si>
  <si>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</si>
  <si>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</si>
  <si>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</si>
  <si>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</si>
  <si>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</si>
  <si>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</si>
  <si>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</si>
  <si>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</si>
  <si>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</si>
  <si>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</si>
  <si>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</si>
  <si>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</si>
  <si>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</si>
  <si>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</si>
  <si>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</si>
  <si>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</si>
  <si>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</si>
  <si>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</si>
  <si>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</si>
  <si>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</si>
  <si>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</si>
  <si>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</si>
  <si>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</si>
  <si>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</si>
  <si>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</si>
  <si>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</si>
  <si>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</si>
  <si>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</si>
  <si>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</si>
  <si>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</si>
  <si>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</si>
  <si>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</si>
  <si>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</si>
  <si>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</si>
  <si>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</si>
  <si>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</si>
  <si>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</si>
  <si>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</si>
  <si>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</si>
  <si>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</si>
  <si>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</si>
  <si>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</si>
  <si>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</si>
  <si>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</si>
  <si>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</si>
  <si>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</si>
  <si>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</si>
  <si>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</si>
  <si>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</si>
  <si>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</si>
  <si>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</si>
  <si>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</si>
  <si>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</si>
  <si>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</si>
  <si>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</si>
  <si>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</si>
  <si>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</si>
  <si>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</si>
  <si>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</si>
  <si>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</si>
  <si>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</si>
  <si>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</si>
  <si>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</si>
  <si>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</si>
  <si>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</si>
  <si>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</si>
  <si>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</si>
  <si>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</si>
  <si>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</si>
  <si>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</si>
  <si>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</si>
  <si>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</si>
  <si>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</si>
  <si>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</si>
  <si>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</si>
  <si>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</si>
  <si>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</si>
  <si>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</si>
  <si>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</si>
  <si>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</si>
  <si>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</si>
  <si>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</si>
  <si>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</si>
  <si>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</si>
  <si>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</si>
  <si>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</si>
  <si>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</si>
  <si>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</si>
  <si>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</si>
  <si>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</si>
  <si>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</si>
  <si>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</si>
  <si>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</si>
  <si>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</si>
  <si>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</si>
  <si>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</si>
  <si>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</si>
  <si>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</si>
  <si>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</si>
  <si>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</si>
  <si>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</si>
  <si>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</si>
  <si>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</si>
  <si>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</si>
  <si>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</si>
  <si>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</si>
  <si>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</si>
  <si>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</si>
  <si>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</si>
  <si>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</si>
  <si>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</si>
  <si>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</si>
  <si>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</si>
  <si>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</si>
  <si>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</si>
  <si>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</si>
  <si>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</si>
  <si>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</si>
  <si>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</si>
  <si>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</si>
  <si>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</si>
  <si>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</si>
  <si>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</si>
  <si>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</si>
  <si>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</si>
  <si>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</si>
  <si>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</si>
  <si>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</si>
  <si>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</si>
  <si>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</si>
  <si>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</si>
  <si>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</si>
  <si>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</si>
  <si>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</si>
  <si>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</si>
  <si>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</si>
  <si>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</si>
  <si>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</si>
  <si>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</si>
  <si>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</si>
  <si>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</si>
  <si>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</si>
  <si>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</si>
  <si>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</si>
  <si>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</si>
  <si>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</si>
  <si>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</si>
  <si>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</si>
  <si>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</si>
  <si>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</si>
  <si>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</si>
  <si>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</si>
  <si>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</si>
  <si>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</si>
  <si>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</si>
  <si>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</si>
  <si>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</si>
  <si>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</si>
  <si>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</si>
  <si>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</si>
  <si>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</si>
  <si>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</si>
  <si>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</si>
  <si>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</si>
  <si>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</si>
  <si>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</si>
  <si>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</si>
  <si>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</si>
  <si>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</si>
  <si>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</si>
  <si>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</si>
  <si>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</si>
  <si>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</si>
  <si>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</si>
  <si>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</si>
  <si>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</si>
  <si>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</si>
  <si>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</si>
  <si>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</si>
  <si>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</si>
  <si>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</si>
  <si>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</si>
  <si>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</si>
  <si>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</si>
  <si>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</si>
  <si>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</si>
  <si>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</si>
  <si>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</si>
  <si>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</si>
  <si>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</si>
  <si>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</si>
  <si>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</si>
  <si>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</si>
  <si>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</si>
  <si>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</si>
  <si>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</si>
  <si>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</si>
  <si>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</si>
  <si>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</si>
  <si>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</si>
  <si>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</si>
  <si>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</si>
  <si>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</si>
  <si>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</si>
  <si>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</si>
  <si>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</si>
  <si>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</si>
  <si>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</si>
  <si>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</si>
  <si>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</si>
  <si>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</si>
  <si>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</si>
  <si>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</si>
  <si>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</si>
  <si>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</si>
  <si>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</si>
  <si>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</si>
  <si>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</si>
  <si>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</si>
  <si>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</si>
  <si>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</si>
  <si>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</si>
  <si>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</si>
  <si>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</si>
  <si>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</si>
  <si>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</si>
  <si>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</si>
  <si>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</si>
  <si>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</si>
  <si>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</si>
  <si>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</si>
  <si>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</si>
  <si>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</si>
  <si>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</si>
  <si>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</si>
  <si>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</si>
  <si>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</si>
  <si>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</si>
  <si>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</si>
  <si>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</si>
  <si>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</si>
  <si>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</si>
  <si>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</si>
  <si>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</si>
  <si>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</si>
  <si>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</si>
  <si>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</si>
  <si>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</si>
  <si>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</si>
  <si>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</si>
  <si>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</si>
  <si>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</si>
  <si>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</si>
  <si>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</si>
  <si>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</si>
  <si>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</si>
  <si>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</si>
  <si>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</si>
  <si>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</si>
  <si>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</si>
  <si>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</si>
  <si>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</si>
  <si>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</si>
  <si>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</si>
  <si>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</si>
  <si>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</si>
  <si>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</si>
  <si>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</si>
  <si>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</si>
  <si>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</si>
  <si>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</si>
  <si>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</si>
  <si>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</si>
  <si>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</si>
  <si>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</si>
  <si>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</si>
  <si>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</si>
  <si>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</si>
  <si>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</si>
  <si>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</si>
  <si>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</si>
  <si>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</si>
  <si>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</si>
  <si>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</si>
  <si>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</si>
  <si>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</si>
  <si>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</si>
  <si>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</si>
  <si>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</si>
  <si>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</si>
  <si>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</si>
  <si>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</si>
  <si>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</si>
  <si>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</si>
  <si>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</si>
  <si>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</si>
  <si>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</si>
  <si>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</si>
  <si>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</si>
  <si>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</si>
  <si>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</si>
  <si>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</si>
  <si>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</si>
  <si>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</si>
  <si>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</si>
  <si>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</si>
  <si>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</si>
  <si>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</si>
  <si>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</si>
  <si>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</si>
  <si>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</si>
  <si>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</si>
  <si>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</si>
  <si>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</si>
  <si>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</si>
  <si>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</si>
  <si>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</si>
  <si>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</si>
  <si>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</si>
  <si>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</si>
  <si>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</si>
  <si>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</si>
  <si>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</si>
  <si>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</si>
  <si>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</si>
  <si>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</si>
  <si>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</si>
  <si>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</si>
  <si>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</si>
  <si>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</si>
  <si>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</si>
  <si>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</si>
  <si>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</si>
  <si>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</si>
  <si>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</si>
  <si>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</si>
  <si>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</si>
  <si>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</si>
  <si>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</si>
  <si>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</si>
  <si>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</si>
  <si>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</si>
  <si>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</si>
  <si>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</si>
  <si>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</si>
  <si>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</si>
  <si>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</si>
  <si>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</si>
  <si>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</si>
  <si>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</si>
  <si>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</si>
  <si>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</si>
  <si>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</si>
  <si>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</si>
  <si>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</si>
  <si>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</si>
  <si>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</si>
  <si>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</si>
  <si>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</si>
  <si>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</si>
  <si>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</si>
  <si>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</si>
  <si>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</si>
  <si>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</si>
  <si>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</si>
  <si>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</si>
  <si>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</si>
  <si>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</si>
  <si>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</si>
  <si>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</si>
  <si>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</si>
  <si>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</si>
  <si>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</si>
  <si>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</si>
  <si>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</si>
  <si>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</si>
  <si>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</si>
  <si>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</si>
  <si>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</si>
  <si>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</si>
  <si>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</si>
  <si>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</si>
  <si>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</si>
  <si>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</si>
  <si>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</si>
  <si>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</si>
  <si>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</si>
  <si>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</si>
  <si>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</si>
  <si>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</si>
  <si>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</si>
  <si>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</si>
  <si>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</si>
  <si>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</si>
  <si>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</si>
  <si>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</si>
  <si>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</si>
  <si>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</si>
  <si>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</si>
  <si>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</si>
  <si>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</si>
  <si>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</si>
  <si>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</si>
  <si>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</si>
  <si>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</si>
  <si>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</si>
  <si>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</si>
  <si>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</si>
  <si>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</si>
  <si>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</si>
  <si>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</si>
  <si>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</si>
  <si>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</si>
  <si>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</si>
  <si>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</si>
  <si>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</si>
  <si>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</si>
  <si>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</si>
  <si>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</si>
  <si>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</si>
  <si>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</si>
  <si>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</si>
  <si>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</si>
  <si>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</si>
  <si>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</si>
  <si>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</si>
  <si>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</si>
  <si>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</si>
  <si>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</si>
  <si>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</si>
  <si>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</si>
  <si>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</si>
  <si>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</si>
  <si>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</si>
  <si>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</si>
  <si>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</si>
  <si>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</si>
  <si>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</si>
  <si>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</si>
  <si>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</si>
  <si>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</si>
  <si>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</si>
  <si>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</si>
  <si>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</si>
  <si>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</si>
  <si>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</si>
  <si>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</si>
  <si>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</si>
  <si>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</si>
  <si>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</si>
  <si>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</si>
  <si>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</si>
  <si>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</si>
  <si>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</si>
  <si>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</si>
  <si>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</si>
  <si>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</si>
  <si>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</si>
  <si>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</si>
  <si>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</si>
  <si>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</si>
  <si>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</si>
  <si>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</si>
  <si>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</si>
  <si>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</si>
  <si>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</si>
  <si>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</si>
  <si>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</si>
  <si>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</si>
  <si>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</si>
  <si>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</si>
  <si>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</si>
  <si>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</si>
  <si>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</si>
  <si>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</si>
  <si>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</si>
  <si>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</si>
  <si>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</si>
  <si>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</si>
  <si>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</si>
  <si>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</si>
  <si>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</si>
  <si>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</si>
  <si>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</si>
  <si>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</si>
  <si>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</si>
  <si>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</si>
  <si>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</si>
  <si>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</si>
  <si>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</si>
  <si>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</si>
  <si>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</si>
  <si>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</si>
  <si>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</si>
  <si>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</si>
  <si>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</si>
  <si>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</si>
  <si>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</si>
  <si>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</si>
  <si>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</si>
  <si>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</si>
  <si>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</si>
  <si>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</si>
  <si>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</si>
  <si>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</si>
  <si>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</si>
  <si>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</si>
  <si>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</si>
  <si>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</si>
  <si>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</si>
  <si>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</si>
  <si>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</si>
  <si>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</si>
  <si>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</si>
  <si>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</si>
  <si>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</si>
  <si>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</si>
  <si>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</si>
  <si>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</si>
  <si>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</si>
  <si>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</si>
  <si>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</si>
  <si>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</si>
  <si>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</si>
  <si>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</si>
  <si>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</si>
  <si>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</si>
  <si>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</si>
  <si>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</si>
  <si>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</si>
  <si>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</si>
  <si>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</si>
  <si>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</si>
  <si>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</si>
  <si>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</si>
  <si>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</si>
  <si>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</si>
  <si>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</si>
  <si>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</si>
  <si>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</si>
  <si>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</si>
  <si>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</si>
  <si>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</si>
  <si>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</si>
  <si>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</si>
  <si>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</si>
  <si>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</si>
  <si>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</si>
  <si>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</si>
  <si>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</si>
  <si>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</si>
  <si>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</si>
  <si>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</si>
  <si>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</si>
  <si>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</si>
  <si>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</si>
  <si>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</si>
  <si>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</si>
  <si>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</si>
  <si>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</si>
  <si>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</si>
  <si>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</si>
  <si>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</si>
  <si>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</si>
  <si>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</si>
  <si>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</si>
  <si>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</si>
  <si>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</si>
  <si>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</si>
  <si>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</si>
  <si>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</si>
  <si>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</si>
  <si>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</si>
  <si>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</si>
  <si>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</si>
  <si>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</si>
  <si>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</si>
  <si>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</si>
  <si>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</si>
  <si>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</si>
  <si>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</si>
  <si>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</si>
  <si>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</si>
  <si>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</si>
  <si>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</si>
  <si>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</si>
  <si>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</si>
  <si>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</si>
  <si>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</si>
  <si>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</si>
  <si>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</si>
  <si>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</si>
  <si>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</si>
  <si>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</si>
  <si>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</si>
  <si>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</si>
  <si>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</si>
  <si>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</si>
  <si>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</si>
  <si>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</si>
  <si>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</si>
  <si>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</si>
  <si>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</si>
  <si>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</si>
  <si>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</si>
  <si>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</si>
  <si>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</si>
  <si>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</si>
  <si>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</si>
  <si>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</si>
  <si>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</si>
  <si>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</si>
  <si>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</si>
  <si>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</si>
  <si>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</si>
  <si>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</si>
  <si>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</si>
  <si>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</si>
  <si>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</si>
  <si>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</si>
  <si>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</si>
  <si>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</si>
  <si>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</si>
  <si>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</si>
  <si>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</si>
  <si>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</si>
  <si>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</si>
  <si>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</si>
  <si>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</si>
  <si>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</si>
  <si>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</si>
  <si>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</si>
  <si>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</si>
  <si>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</si>
  <si>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</si>
  <si>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</si>
  <si>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</si>
  <si>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</si>
  <si>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</si>
  <si>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</si>
  <si>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</si>
  <si>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</si>
  <si>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</si>
  <si>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</si>
  <si>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</si>
  <si>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</si>
  <si>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</si>
  <si>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</si>
  <si>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</si>
  <si>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</si>
  <si>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</si>
  <si>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</si>
  <si>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</si>
  <si>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</si>
  <si>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</si>
  <si>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</si>
  <si>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</si>
  <si>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</si>
  <si>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</si>
  <si>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</si>
  <si>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</si>
  <si>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</si>
  <si>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</si>
  <si>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</si>
  <si>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</si>
  <si>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</si>
  <si>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</si>
  <si>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</si>
  <si>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</si>
  <si>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</si>
  <si>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</si>
  <si>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</si>
  <si>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</si>
  <si>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</si>
  <si>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</si>
  <si>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</si>
  <si>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</si>
  <si>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</si>
  <si>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</si>
  <si>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</si>
  <si>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</si>
  <si>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</si>
  <si>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</si>
  <si>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</si>
  <si>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</si>
  <si>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</si>
  <si>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</si>
  <si>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</si>
  <si>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</si>
  <si>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</si>
  <si>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</si>
  <si>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</si>
  <si>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</si>
  <si>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</si>
  <si>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</si>
  <si>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</si>
  <si>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</si>
  <si>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</si>
  <si>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</si>
  <si>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</si>
  <si>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</si>
  <si>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</si>
  <si>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</si>
  <si>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</si>
  <si>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</si>
  <si>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</si>
  <si>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</si>
  <si>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</si>
  <si>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</si>
  <si>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</si>
  <si>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</si>
  <si>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</si>
  <si>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</si>
  <si>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</si>
  <si>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</si>
  <si>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</si>
  <si>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</si>
  <si>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</si>
  <si>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</si>
  <si>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</si>
  <si>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</si>
  <si>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</si>
  <si>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</si>
  <si>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</si>
  <si>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</si>
  <si>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</si>
  <si>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</si>
  <si>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</si>
  <si>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</si>
  <si>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</si>
  <si>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</si>
  <si>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</si>
  <si>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</si>
  <si>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</si>
  <si>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</si>
  <si>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</si>
  <si>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</si>
  <si>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</si>
  <si>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</si>
  <si>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</si>
  <si>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</si>
  <si>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</si>
  <si>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</si>
  <si>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</si>
  <si>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</si>
  <si>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</si>
  <si>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</si>
  <si>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</si>
  <si>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</si>
  <si>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</si>
  <si>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</si>
  <si>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</si>
  <si>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</si>
  <si>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</si>
  <si>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</si>
  <si>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</si>
  <si>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</si>
  <si>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</si>
  <si>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</si>
  <si>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</si>
  <si>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</si>
  <si>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</si>
  <si>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</si>
  <si>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</si>
  <si>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</si>
  <si>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</si>
  <si>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</si>
  <si>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</si>
  <si>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</si>
  <si>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</si>
  <si>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</si>
  <si>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</si>
  <si>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</si>
  <si>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</si>
  <si>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</si>
  <si>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</si>
  <si>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</si>
  <si>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</si>
  <si>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</si>
  <si>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</si>
  <si>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</si>
  <si>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</si>
  <si>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</si>
  <si>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</si>
  <si>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</si>
  <si>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</si>
  <si>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</si>
  <si>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</si>
  <si>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</si>
  <si>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</si>
  <si>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</si>
  <si>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</si>
  <si>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</si>
  <si>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</si>
  <si>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</si>
  <si>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</si>
  <si>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</si>
  <si>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</si>
  <si>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</si>
  <si>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</si>
  <si>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</si>
  <si>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</si>
  <si>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</si>
  <si>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</si>
  <si>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</si>
  <si>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</si>
  <si>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</si>
  <si>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</si>
  <si>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</si>
  <si>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</si>
  <si>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</si>
  <si>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</si>
  <si>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</si>
  <si>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</si>
  <si>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</si>
  <si>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</si>
  <si>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</si>
  <si>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</si>
  <si>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</si>
  <si>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</si>
  <si>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</si>
  <si>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</si>
  <si>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</si>
  <si>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</si>
  <si>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</si>
  <si>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</si>
  <si>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</si>
  <si>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</si>
  <si>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</si>
  <si>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</si>
  <si>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</si>
  <si>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</si>
  <si>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</si>
  <si>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</si>
  <si>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</si>
  <si>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</si>
  <si>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</si>
  <si>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</si>
  <si>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</si>
  <si>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</si>
  <si>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</si>
  <si>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</si>
  <si>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</si>
  <si>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</si>
  <si>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</si>
  <si>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</si>
  <si>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</si>
  <si>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</si>
  <si>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</si>
  <si>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</si>
  <si>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</si>
  <si>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</si>
  <si>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</si>
  <si>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</si>
  <si>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</si>
  <si>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</si>
  <si>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</si>
  <si>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</si>
  <si>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</si>
  <si>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</si>
  <si>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</si>
  <si>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</si>
  <si>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</si>
  <si>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</si>
  <si>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</si>
  <si>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</si>
  <si>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</si>
  <si>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</si>
  <si>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</si>
  <si>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</si>
  <si>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</si>
  <si>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</si>
  <si>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</si>
  <si>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</si>
  <si>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</si>
  <si>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</si>
  <si>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</si>
  <si>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</si>
  <si>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</si>
  <si>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</si>
  <si>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</si>
  <si>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</si>
  <si>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</si>
  <si>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</si>
  <si>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</si>
  <si>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</si>
  <si>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</si>
  <si>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</si>
  <si>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</si>
  <si>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</si>
  <si>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</si>
  <si>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</si>
  <si>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</si>
  <si>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</si>
  <si>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</si>
  <si>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</si>
  <si>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</si>
  <si>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</si>
  <si>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</si>
  <si>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</si>
  <si>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</si>
  <si>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</si>
  <si>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</si>
  <si>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</si>
  <si>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</si>
  <si>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</si>
  <si>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</si>
  <si>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</si>
  <si>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</si>
  <si>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</si>
  <si>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</si>
  <si>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</si>
  <si>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</si>
  <si>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</si>
  <si>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</si>
  <si>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</si>
  <si>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</si>
  <si>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</si>
  <si>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</si>
  <si>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</si>
  <si>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</si>
  <si>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</si>
  <si>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</si>
  <si>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</si>
  <si>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</si>
  <si>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</si>
  <si>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</si>
  <si>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</si>
  <si>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</si>
  <si>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</si>
  <si>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</si>
  <si>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</si>
  <si>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</si>
  <si>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</si>
  <si>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</si>
  <si>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</si>
  <si>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</si>
  <si>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</si>
  <si>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</si>
  <si>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</si>
  <si>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</si>
  <si>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</si>
  <si>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</si>
  <si>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</si>
  <si>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</si>
  <si>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</si>
  <si>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</si>
  <si>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</si>
  <si>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</si>
  <si>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</si>
  <si>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</si>
  <si>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</si>
  <si>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</si>
  <si>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</si>
  <si>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</si>
  <si>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</si>
  <si>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</si>
  <si>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</si>
  <si>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</si>
  <si>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</si>
  <si>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</si>
  <si>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</si>
  <si>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</si>
  <si>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</si>
  <si>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</si>
  <si>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</si>
  <si>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</si>
  <si>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</si>
  <si>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</si>
  <si>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</si>
  <si>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</si>
  <si>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</si>
  <si>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</si>
  <si>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</si>
  <si>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</si>
  <si>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</si>
  <si>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</si>
  <si>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</si>
  <si>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</si>
  <si>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</si>
  <si>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</si>
  <si>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</si>
  <si>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</si>
  <si>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</si>
  <si>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</si>
  <si>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</si>
  <si>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</si>
  <si>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</si>
  <si>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</si>
  <si>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</si>
  <si>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</si>
  <si>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</si>
  <si>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</si>
  <si>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</si>
  <si>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</si>
  <si>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</si>
  <si>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</si>
  <si>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</si>
  <si>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</si>
  <si>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</si>
  <si>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</si>
  <si>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</si>
  <si>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</si>
  <si>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</si>
  <si>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</si>
  <si>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</si>
  <si>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</si>
  <si>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</si>
  <si>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</si>
  <si>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</si>
  <si>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</si>
  <si>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</si>
  <si>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</si>
  <si>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</si>
  <si>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</si>
  <si>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</si>
  <si>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</si>
  <si>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</si>
  <si>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</si>
  <si>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</si>
  <si>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</si>
  <si>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</si>
  <si>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</si>
  <si>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</si>
  <si>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</si>
  <si>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</si>
  <si>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</si>
  <si>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</si>
  <si>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</si>
  <si>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</si>
  <si>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</si>
  <si>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</si>
  <si>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</si>
  <si>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</si>
  <si>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</si>
  <si>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</si>
  <si>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</si>
  <si>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</si>
  <si>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</si>
  <si>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</si>
  <si>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</si>
  <si>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</si>
  <si>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</si>
  <si>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</si>
  <si>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</si>
  <si>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</si>
  <si>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</si>
  <si>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</si>
  <si>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</si>
  <si>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</si>
  <si>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</si>
  <si>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</si>
  <si>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</si>
  <si>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</si>
  <si>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</si>
  <si>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</si>
  <si>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</si>
  <si>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</si>
  <si>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</si>
  <si>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</si>
  <si>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</si>
  <si>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</si>
  <si>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</si>
  <si>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</si>
  <si>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</si>
  <si>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</si>
  <si>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</si>
  <si>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</si>
  <si>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</si>
  <si>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</si>
  <si>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</si>
  <si>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</si>
  <si>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</si>
  <si>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</si>
  <si>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</si>
  <si>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</si>
  <si>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</si>
  <si>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</si>
  <si>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</si>
  <si>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</si>
  <si>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</si>
  <si>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</si>
  <si>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</si>
  <si>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</si>
  <si>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</si>
  <si>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</si>
  <si>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</si>
  <si>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</si>
  <si>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</si>
  <si>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</si>
  <si>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</si>
  <si>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</si>
  <si>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</si>
  <si>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</si>
  <si>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</si>
  <si>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</si>
  <si>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</si>
  <si>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</si>
  <si>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</si>
  <si>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</si>
  <si>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</si>
  <si>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</si>
  <si>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</si>
  <si>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</si>
  <si>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</si>
  <si>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</si>
  <si>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</si>
  <si>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</si>
  <si>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</si>
  <si>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</si>
  <si>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</si>
  <si>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</si>
  <si>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</si>
  <si>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</si>
  <si>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</si>
  <si>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</si>
  <si>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</si>
  <si>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</si>
  <si>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</si>
  <si>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</si>
  <si>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</si>
  <si>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</si>
  <si>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</si>
  <si>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</si>
  <si>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</si>
  <si>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</si>
  <si>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</si>
  <si>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</si>
  <si>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</si>
  <si>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</si>
  <si>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</si>
  <si>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</si>
  <si>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</si>
  <si>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</si>
  <si>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</si>
  <si>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</si>
  <si>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</si>
  <si>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</si>
  <si>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</si>
  <si>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</si>
  <si>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</si>
  <si>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</si>
  <si>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</si>
  <si>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</si>
  <si>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</si>
  <si>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</si>
  <si>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</si>
  <si>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</si>
  <si>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</si>
  <si>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</si>
  <si>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</si>
  <si>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</si>
  <si>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</si>
  <si>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</si>
  <si>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</si>
  <si>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</si>
  <si>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</si>
  <si>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</si>
  <si>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</si>
  <si>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</si>
  <si>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</si>
  <si>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</si>
  <si>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</si>
  <si>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</si>
  <si>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</si>
  <si>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</si>
  <si>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</si>
  <si>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</si>
  <si>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</si>
  <si>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</si>
  <si>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</si>
  <si>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</si>
  <si>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</si>
  <si>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</si>
  <si>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</si>
  <si>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</si>
  <si>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</si>
  <si>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</si>
  <si>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</si>
  <si>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</si>
  <si>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</si>
  <si>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</si>
  <si>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</si>
  <si>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</si>
  <si>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</si>
  <si>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</si>
  <si>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</si>
  <si>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</si>
  <si>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</si>
  <si>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</si>
  <si>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</si>
  <si>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</si>
  <si>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</si>
  <si>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</si>
  <si>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</si>
  <si>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</si>
  <si>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</si>
  <si>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</si>
  <si>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</si>
  <si>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</si>
  <si>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</si>
  <si>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</si>
  <si>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</si>
  <si>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</si>
  <si>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</si>
  <si>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</si>
  <si>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</si>
  <si>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</si>
  <si>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</si>
  <si>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</si>
  <si>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</si>
  <si>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</si>
  <si>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</si>
  <si>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</si>
  <si>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</si>
  <si>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</si>
  <si>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</si>
  <si>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</si>
  <si>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</si>
  <si>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</si>
  <si>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</si>
  <si>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</si>
  <si>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</si>
  <si>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</si>
  <si>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</si>
  <si>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</si>
  <si>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</si>
  <si>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</si>
  <si>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</si>
  <si>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</si>
  <si>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</si>
  <si>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</si>
  <si>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</si>
  <si>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</si>
  <si>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</si>
  <si>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</si>
  <si>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</si>
  <si>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</si>
  <si>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</si>
  <si>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</si>
  <si>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</si>
  <si>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</si>
  <si>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</si>
  <si>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</si>
  <si>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</si>
  <si>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</si>
  <si>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</si>
  <si>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</si>
  <si>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</si>
  <si>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</si>
  <si>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</si>
  <si>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</si>
  <si>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</si>
  <si>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</si>
  <si>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</si>
  <si>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</si>
  <si>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</si>
  <si>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</si>
  <si>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</si>
  <si>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</si>
  <si>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</si>
  <si>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</si>
  <si>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</si>
  <si>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</si>
  <si>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</si>
  <si>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</si>
  <si>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</si>
  <si>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</si>
  <si>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</si>
  <si>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</si>
  <si>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</si>
  <si>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</si>
  <si>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</si>
  <si>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</si>
  <si>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</si>
  <si>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</si>
  <si>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</si>
  <si>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</si>
  <si>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</si>
  <si>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</si>
  <si>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</si>
  <si>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</si>
  <si>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</si>
  <si>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</si>
  <si>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</si>
  <si>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</si>
  <si>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</si>
  <si>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</si>
  <si>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</si>
  <si>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</si>
  <si>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</si>
  <si>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</si>
  <si>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</si>
  <si>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</si>
  <si>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</si>
  <si>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</si>
  <si>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</si>
  <si>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</si>
  <si>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</si>
  <si>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</si>
  <si>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</si>
  <si>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</si>
  <si>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</si>
  <si>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</si>
  <si>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</si>
  <si>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</si>
  <si>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</si>
  <si>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</si>
  <si>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</si>
  <si>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</si>
  <si>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</si>
  <si>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</si>
  <si>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</si>
  <si>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</si>
  <si>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</si>
  <si>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</si>
  <si>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</si>
  <si>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</si>
  <si>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</si>
  <si>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</si>
  <si>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</si>
  <si>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</si>
  <si>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</si>
  <si>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</si>
  <si>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</si>
  <si>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</si>
  <si>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</si>
  <si>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</si>
  <si>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</si>
  <si>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</si>
  <si>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</si>
  <si>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</si>
  <si>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</si>
  <si>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</si>
  <si>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</si>
  <si>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</si>
  <si>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</si>
  <si>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</si>
  <si>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</si>
  <si>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</si>
  <si>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</si>
  <si>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</si>
  <si>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</si>
  <si>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</si>
  <si>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</si>
  <si>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</si>
  <si>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</si>
  <si>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</si>
  <si>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</si>
  <si>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</si>
  <si>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</si>
  <si>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</si>
  <si>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</si>
  <si>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</si>
  <si>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</si>
  <si>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</si>
  <si>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</si>
  <si>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</si>
  <si>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</si>
  <si>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</si>
  <si>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</si>
  <si>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</si>
  <si>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</si>
  <si>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</si>
  <si>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</si>
  <si>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</si>
  <si>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</si>
  <si>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</si>
  <si>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</si>
  <si>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</si>
  <si>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</si>
  <si>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</si>
  <si>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</si>
  <si>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</si>
  <si>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</si>
  <si>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</si>
  <si>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</si>
  <si>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</si>
  <si>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</si>
  <si>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</si>
  <si>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</si>
  <si>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</si>
  <si>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</si>
  <si>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</si>
  <si>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</si>
  <si>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</si>
  <si>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</si>
  <si>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</si>
  <si>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</si>
  <si>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</si>
  <si>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</si>
  <si>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</si>
  <si>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</si>
  <si>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</si>
  <si>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</si>
  <si>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</si>
  <si>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</si>
  <si>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</si>
  <si>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</si>
  <si>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</si>
  <si>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</si>
  <si>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</si>
  <si>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</si>
  <si>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</si>
  <si>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</si>
  <si>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</si>
  <si>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</si>
  <si>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</si>
  <si>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</si>
  <si>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</si>
  <si>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</si>
  <si>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</si>
  <si>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</si>
  <si>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</si>
  <si>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</si>
  <si>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</si>
  <si>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</si>
  <si>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</si>
  <si>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</si>
  <si>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</si>
  <si>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</si>
  <si>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</si>
  <si>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</si>
  <si>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</si>
  <si>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</si>
  <si>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</si>
  <si>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</si>
  <si>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</si>
  <si>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</si>
  <si>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</si>
  <si>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</si>
  <si>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</si>
  <si>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</si>
  <si>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</si>
  <si>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</si>
  <si>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</si>
  <si>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</si>
  <si>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</si>
  <si>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</si>
  <si>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</si>
  <si>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</si>
  <si>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</si>
  <si>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</si>
  <si>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</si>
  <si>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</si>
  <si>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</si>
  <si>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</si>
  <si>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</si>
  <si>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</si>
  <si>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</si>
  <si>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</si>
  <si>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</si>
  <si>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</si>
  <si>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</si>
  <si>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</si>
  <si>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</si>
  <si>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</si>
  <si>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</si>
  <si>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</si>
  <si>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</si>
  <si>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</si>
  <si>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</si>
  <si>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</si>
  <si>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</si>
  <si>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</si>
  <si>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</si>
  <si>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</si>
  <si>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</si>
  <si>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</si>
  <si>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</si>
  <si>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</si>
  <si>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</si>
  <si>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</si>
  <si>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</si>
  <si>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</si>
  <si>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</si>
  <si>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</si>
  <si>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</si>
  <si>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</si>
  <si>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</si>
  <si>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</si>
  <si>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</si>
  <si>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</si>
  <si>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</si>
  <si>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</si>
  <si>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</si>
  <si>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</si>
  <si>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</si>
  <si>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</si>
  <si>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</si>
  <si>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</si>
  <si>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</si>
  <si>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</si>
  <si>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</si>
  <si>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</si>
  <si>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</si>
  <si>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</si>
  <si>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</si>
  <si>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</si>
  <si>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</si>
  <si>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</si>
  <si>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</si>
  <si>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</si>
  <si>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</si>
  <si>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</si>
  <si>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</si>
  <si>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</si>
  <si>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</si>
  <si>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</si>
  <si>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</si>
  <si>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</si>
  <si>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</si>
  <si>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</si>
  <si>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</si>
  <si>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</si>
  <si>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</si>
  <si>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</si>
  <si>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</si>
  <si>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</si>
  <si>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</si>
  <si>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</si>
  <si>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</si>
  <si>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</si>
  <si>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</si>
  <si>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</si>
  <si>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</si>
  <si>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</si>
  <si>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</si>
  <si>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</si>
  <si>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</si>
  <si>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</si>
  <si>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</si>
  <si>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</si>
  <si>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</si>
  <si>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</si>
  <si>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</si>
  <si>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</si>
  <si>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</si>
  <si>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</si>
  <si>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</si>
  <si>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</si>
  <si>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</si>
  <si>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</si>
  <si>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</si>
  <si>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</si>
  <si>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</si>
  <si>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</si>
  <si>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</si>
  <si>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</si>
  <si>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</si>
  <si>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</si>
  <si>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</si>
  <si>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</si>
  <si>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</si>
  <si>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</si>
  <si>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</si>
  <si>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</si>
  <si>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</si>
  <si>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</si>
  <si>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</si>
  <si>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</si>
  <si>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</si>
  <si>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</si>
  <si>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</si>
  <si>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</si>
  <si>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</si>
  <si>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</si>
  <si>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</si>
  <si>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</si>
  <si>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</si>
  <si>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</si>
  <si>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</si>
  <si>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</si>
  <si>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</si>
  <si>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</si>
  <si>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</si>
  <si>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</si>
  <si>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</si>
  <si>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</si>
  <si>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</si>
  <si>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</si>
  <si>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</si>
  <si>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</si>
  <si>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</si>
  <si>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</si>
  <si>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</si>
  <si>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</si>
  <si>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</si>
  <si>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</si>
  <si>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</si>
  <si>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</si>
  <si>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</si>
  <si>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</si>
  <si>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</si>
  <si>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</si>
  <si>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</si>
  <si>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</si>
  <si>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</si>
  <si>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</si>
  <si>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</si>
  <si>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</si>
  <si>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</si>
  <si>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</si>
  <si>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</si>
  <si>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</si>
  <si>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</si>
  <si>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</si>
  <si>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</si>
  <si>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</si>
  <si>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</si>
  <si>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</si>
  <si>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</si>
  <si>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</si>
  <si>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</si>
  <si>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</si>
  <si>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</si>
  <si>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</si>
  <si>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</si>
  <si>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</si>
  <si>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</si>
  <si>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</si>
  <si>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</si>
  <si>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</si>
  <si>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</si>
  <si>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</si>
  <si>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</si>
  <si>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</si>
  <si>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</si>
  <si>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</si>
  <si>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</si>
  <si>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</si>
  <si>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</si>
  <si>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</si>
  <si>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</si>
  <si>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</si>
  <si>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</si>
  <si>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</si>
  <si>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</si>
  <si>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</si>
  <si>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</si>
  <si>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</si>
  <si>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</si>
  <si>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</si>
  <si>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</si>
  <si>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</si>
  <si>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</si>
  <si>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</si>
  <si>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</si>
  <si>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</si>
  <si>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</si>
  <si>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</si>
  <si>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</si>
  <si>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</si>
  <si>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</si>
  <si>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</si>
  <si>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</si>
  <si>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</si>
  <si>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</si>
  <si>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</si>
  <si>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</si>
  <si>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</si>
  <si>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</si>
  <si>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</si>
  <si>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</si>
  <si>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</si>
  <si>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</si>
  <si>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</si>
  <si>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</si>
  <si>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</si>
  <si>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</si>
  <si>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</si>
  <si>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</si>
  <si>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</si>
  <si>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</si>
  <si>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</si>
  <si>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</si>
  <si>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</si>
  <si>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</si>
  <si>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</si>
  <si>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</si>
  <si>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</si>
  <si>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</si>
  <si>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</si>
  <si>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</si>
  <si>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</si>
  <si>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</si>
  <si>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</si>
  <si>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</si>
  <si>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</si>
  <si>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</si>
  <si>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</si>
  <si>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</si>
  <si>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</si>
  <si>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</si>
  <si>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</si>
  <si>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</si>
  <si>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</si>
  <si>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</si>
  <si>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</si>
  <si>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</si>
  <si>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</si>
  <si>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</si>
  <si>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</si>
  <si>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</si>
  <si>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</si>
  <si>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</si>
  <si>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</si>
  <si>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</si>
  <si>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</si>
  <si>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</si>
  <si>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</si>
  <si>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</si>
  <si>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</si>
  <si>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</si>
  <si>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</si>
  <si>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</si>
  <si>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</si>
  <si>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</si>
  <si>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</si>
  <si>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</si>
  <si>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</si>
  <si>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</si>
  <si>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</si>
  <si>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</si>
  <si>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</si>
  <si>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</si>
  <si>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</si>
  <si>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</si>
  <si>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</si>
  <si>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</si>
  <si>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</si>
  <si>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</si>
  <si>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</si>
  <si>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</si>
  <si>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</si>
  <si>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</si>
  <si>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</si>
  <si>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</si>
  <si>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</si>
  <si>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</si>
  <si>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</si>
  <si>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</si>
  <si>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</si>
  <si>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</si>
  <si>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</si>
  <si>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</si>
  <si>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</si>
  <si>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</si>
  <si>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</si>
  <si>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</si>
  <si>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</si>
  <si>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</si>
  <si>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</si>
  <si>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</si>
  <si>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</si>
  <si>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</si>
  <si>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</si>
  <si>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</si>
  <si>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</si>
  <si>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</si>
  <si>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</si>
  <si>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</si>
  <si>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</si>
  <si>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</si>
  <si>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</si>
  <si>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</si>
  <si>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</si>
  <si>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</si>
  <si>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</si>
  <si>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</si>
  <si>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</si>
  <si>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</si>
  <si>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</si>
  <si>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</si>
  <si>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</si>
  <si>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</si>
  <si>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</si>
  <si>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</si>
  <si>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</si>
  <si>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</si>
  <si>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</si>
  <si>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</si>
  <si>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</si>
  <si>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</si>
  <si>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</si>
  <si>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</si>
  <si>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</si>
  <si>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</si>
  <si>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</si>
  <si>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</si>
  <si>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</si>
  <si>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</si>
  <si>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</si>
  <si>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</si>
  <si>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</si>
  <si>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</si>
  <si>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</si>
  <si>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</si>
  <si>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</si>
  <si>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</si>
  <si>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</si>
  <si>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</si>
  <si>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</si>
  <si>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</si>
  <si>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</si>
  <si>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</si>
  <si>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</si>
  <si>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</si>
  <si>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</si>
  <si>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</si>
  <si>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</si>
  <si>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</si>
  <si>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</si>
  <si>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</si>
  <si>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</si>
  <si>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</si>
  <si>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</si>
  <si>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</si>
  <si>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</si>
  <si>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</si>
  <si>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</si>
  <si>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</si>
  <si>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</si>
  <si>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</si>
  <si>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</si>
  <si>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</si>
  <si>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</si>
  <si>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</si>
  <si>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</si>
  <si>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</si>
  <si>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</si>
  <si>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</si>
  <si>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</si>
  <si>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</si>
  <si>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</si>
  <si>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</si>
  <si>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</si>
  <si>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</si>
  <si>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</si>
  <si>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</si>
  <si>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</si>
  <si>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</si>
  <si>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</si>
  <si>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</si>
  <si>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</si>
  <si>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</si>
  <si>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</si>
  <si>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</si>
  <si>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</si>
  <si>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</si>
  <si>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</si>
  <si>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</si>
  <si>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</si>
  <si>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</si>
  <si>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</si>
  <si>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</si>
  <si>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</si>
  <si>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</si>
  <si>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</si>
  <si>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</si>
  <si>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</si>
  <si>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</si>
  <si>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</si>
  <si>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</si>
  <si>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</si>
  <si>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</si>
  <si>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</si>
  <si>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</si>
  <si>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</si>
  <si>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</si>
  <si>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</si>
  <si>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</si>
  <si>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</si>
  <si>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</si>
  <si>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</si>
  <si>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</si>
  <si>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</si>
  <si>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</si>
  <si>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</si>
  <si>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</si>
  <si>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</si>
  <si>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</si>
  <si>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</si>
  <si>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</si>
  <si>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</si>
  <si>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</si>
  <si>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</si>
  <si>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</si>
  <si>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</si>
  <si>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</si>
  <si>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</si>
  <si>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</si>
  <si>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</si>
  <si>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</si>
  <si>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</si>
  <si>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</si>
  <si>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</si>
  <si>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</si>
  <si>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</si>
  <si>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</si>
  <si>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</si>
  <si>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</si>
  <si>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</si>
  <si>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</si>
  <si>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</si>
  <si>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</si>
  <si>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</si>
  <si>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</si>
  <si>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</si>
  <si>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</si>
  <si>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</si>
  <si>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</si>
  <si>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</si>
  <si>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</si>
  <si>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</si>
  <si>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</si>
  <si>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</si>
  <si>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</si>
  <si>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</si>
  <si>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</si>
  <si>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</si>
  <si>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</si>
  <si>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</si>
  <si>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</si>
  <si>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</si>
  <si>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</si>
  <si>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</si>
  <si>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</si>
  <si>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</si>
  <si>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</si>
  <si>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</si>
  <si>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</si>
  <si>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</si>
  <si>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</si>
  <si>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</si>
  <si>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</si>
  <si>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</si>
  <si>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</si>
  <si>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</si>
  <si>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</si>
  <si>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</si>
  <si>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</si>
  <si>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</si>
  <si>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</si>
  <si>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</si>
  <si>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</si>
  <si>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</si>
  <si>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</si>
  <si>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</si>
  <si>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</si>
  <si>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</si>
  <si>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</si>
  <si>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</si>
  <si>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</si>
  <si>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</si>
  <si>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</si>
  <si>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</si>
  <si>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</si>
  <si>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</si>
  <si>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</si>
  <si>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</si>
  <si>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</si>
  <si>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</si>
  <si>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</si>
  <si>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</si>
  <si>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</si>
  <si>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</si>
  <si>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</si>
  <si>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</si>
  <si>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</si>
  <si>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</si>
  <si>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</si>
  <si>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</si>
  <si>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</si>
  <si>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</si>
  <si>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</si>
  <si>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</si>
  <si>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</si>
  <si>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</si>
  <si>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</si>
  <si>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</si>
  <si>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</si>
  <si>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</si>
  <si>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</si>
  <si>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</si>
  <si>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</si>
  <si>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</si>
  <si>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</si>
  <si>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</si>
  <si>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</si>
  <si>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</si>
  <si>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</si>
  <si>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</si>
  <si>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</si>
  <si>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</si>
  <si>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</si>
  <si>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</si>
  <si>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</si>
  <si>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</si>
  <si>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</si>
  <si>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</si>
  <si>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</si>
  <si>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</si>
  <si>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</si>
  <si>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</si>
  <si>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</si>
  <si>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</si>
  <si>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</si>
  <si>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</si>
  <si>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</si>
  <si>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</si>
  <si>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</si>
  <si>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</si>
  <si>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</si>
  <si>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</si>
  <si>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</si>
  <si>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</si>
  <si>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</si>
  <si>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</si>
  <si>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</si>
  <si>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</si>
  <si>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</si>
  <si>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</si>
  <si>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</si>
  <si>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</si>
  <si>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</si>
  <si>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</si>
  <si>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</si>
  <si>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</si>
  <si>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</si>
  <si>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</si>
  <si>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</si>
  <si>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</si>
  <si>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</si>
  <si>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</si>
  <si>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</si>
  <si>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</si>
  <si>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</si>
  <si>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</si>
  <si>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</si>
  <si>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</si>
  <si>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</si>
  <si>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</si>
  <si>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</si>
  <si>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</si>
  <si>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</si>
  <si>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</si>
  <si>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</si>
  <si>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</si>
  <si>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</si>
  <si>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</si>
  <si>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</si>
  <si>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</si>
  <si>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</si>
  <si>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</si>
  <si>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</si>
  <si>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</si>
  <si>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</si>
  <si>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</si>
  <si>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</si>
  <si>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</si>
  <si>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</si>
  <si>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</si>
  <si>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</si>
  <si>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</si>
  <si>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</si>
  <si>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</si>
  <si>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</si>
  <si>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</si>
  <si>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</si>
  <si>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</si>
  <si>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</si>
  <si>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</si>
  <si>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</si>
  <si>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</si>
  <si>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</si>
  <si>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</si>
  <si>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</si>
  <si>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</si>
  <si>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</si>
  <si>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</si>
  <si>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</si>
  <si>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</si>
  <si>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</si>
  <si>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</si>
  <si>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</si>
  <si>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</si>
  <si>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</si>
  <si>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</si>
  <si>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</si>
  <si>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</si>
  <si>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</si>
  <si>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</si>
  <si>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</si>
  <si>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</si>
  <si>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</si>
  <si>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</si>
  <si>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</si>
  <si>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</si>
  <si>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</si>
  <si>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</si>
  <si>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</si>
  <si>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</si>
  <si>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</si>
  <si>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</si>
  <si>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</si>
  <si>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</si>
  <si>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</si>
  <si>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</si>
  <si>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</si>
  <si>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</si>
  <si>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</si>
  <si>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</si>
  <si>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</si>
  <si>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</si>
  <si>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</si>
  <si>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</si>
  <si>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</si>
  <si>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</si>
  <si>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</si>
  <si>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</si>
  <si>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</si>
  <si>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</si>
  <si>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</si>
  <si>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</si>
  <si>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</si>
  <si>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</si>
  <si>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</si>
  <si>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</si>
  <si>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</si>
  <si>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</si>
  <si>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</si>
  <si>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</si>
  <si>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</si>
  <si>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</si>
  <si>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</si>
  <si>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</si>
  <si>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</si>
  <si>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</si>
  <si>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</si>
  <si>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</si>
  <si>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</si>
  <si>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</si>
  <si>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</si>
  <si>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</si>
  <si>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</si>
  <si>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</si>
  <si>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</si>
  <si>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</si>
  <si>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</si>
  <si>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</si>
  <si>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</si>
  <si>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</si>
  <si>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</si>
  <si>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</si>
  <si>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</si>
  <si>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</si>
  <si>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</si>
  <si>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</si>
  <si>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</si>
  <si>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</si>
  <si>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</si>
  <si>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</si>
  <si>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</si>
  <si>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</si>
  <si>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</si>
  <si>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</si>
  <si>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</si>
  <si>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</si>
  <si>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</si>
  <si>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</si>
  <si>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</si>
  <si>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</si>
  <si>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</si>
  <si>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</si>
  <si>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</si>
  <si>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</si>
  <si>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</si>
  <si>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</si>
  <si>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</si>
  <si>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</si>
  <si>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</si>
  <si>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</si>
  <si>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</si>
  <si>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</si>
  <si>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</si>
  <si>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</si>
  <si>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</si>
  <si>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</si>
  <si>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</si>
  <si>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</si>
  <si>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</si>
  <si>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</si>
  <si>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</si>
  <si>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</si>
  <si>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</si>
  <si>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</si>
  <si>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</si>
  <si>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</si>
  <si>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</si>
  <si>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</si>
  <si>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</si>
  <si>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</si>
  <si>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</si>
  <si>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</si>
  <si>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</si>
  <si>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</si>
  <si>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</si>
  <si>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</si>
  <si>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</si>
  <si>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</si>
  <si>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</si>
  <si>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</si>
  <si>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</si>
  <si>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</si>
  <si>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</si>
  <si>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</si>
  <si>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</si>
  <si>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</si>
  <si>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</si>
  <si>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</si>
  <si>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</si>
  <si>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</si>
  <si>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</si>
  <si>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</si>
  <si>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</si>
  <si>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</si>
  <si>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</si>
  <si>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</si>
  <si>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</si>
  <si>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</si>
  <si>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</si>
  <si>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</si>
  <si>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</si>
  <si>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</si>
  <si>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</si>
  <si>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</si>
  <si>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</si>
  <si>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</si>
  <si>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</si>
  <si>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</si>
  <si>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</si>
  <si>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</si>
  <si>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</si>
  <si>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</si>
  <si>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</si>
  <si>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</si>
  <si>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</si>
  <si>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</si>
  <si>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</si>
  <si>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</si>
  <si>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</si>
  <si>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</si>
  <si>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</si>
  <si>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</si>
  <si>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</si>
  <si>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</si>
  <si>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</si>
  <si>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</si>
  <si>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</si>
  <si>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</si>
  <si>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</si>
  <si>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</si>
  <si>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</si>
  <si>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</si>
  <si>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</si>
  <si>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</si>
  <si>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</si>
  <si>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</si>
  <si>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</si>
  <si>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</si>
  <si>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</si>
  <si>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</si>
  <si>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</si>
  <si>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</si>
  <si>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</si>
  <si>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</si>
  <si>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</si>
  <si>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</si>
  <si>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</si>
  <si>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</si>
  <si>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</si>
  <si>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</si>
  <si>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</si>
  <si>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</si>
  <si>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</si>
  <si>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</si>
  <si>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</si>
  <si>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</si>
  <si>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</si>
  <si>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</si>
  <si>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</si>
  <si>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</si>
  <si>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</si>
  <si>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</si>
  <si>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</si>
  <si>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</si>
  <si>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</si>
  <si>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</si>
  <si>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</si>
  <si>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</si>
  <si>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</si>
  <si>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</si>
  <si>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</si>
  <si>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</si>
  <si>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</si>
  <si>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</si>
  <si>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</si>
  <si>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</si>
  <si>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</si>
  <si>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</si>
  <si>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</si>
  <si>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</si>
  <si>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</si>
  <si>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</si>
  <si>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</si>
  <si>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</si>
  <si>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</si>
  <si>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</si>
  <si>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</si>
  <si>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</si>
  <si>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</si>
  <si>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</si>
  <si>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</si>
  <si>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</si>
  <si>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</si>
  <si>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</si>
  <si>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</si>
  <si>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</si>
  <si>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</si>
  <si>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</si>
  <si>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</si>
  <si>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</si>
  <si>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</si>
  <si>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</si>
  <si>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</si>
  <si>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</si>
  <si>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</si>
  <si>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</si>
  <si>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</si>
  <si>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</si>
  <si>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</si>
  <si>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</si>
  <si>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</si>
  <si>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</si>
  <si>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</si>
  <si>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</si>
  <si>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</si>
  <si>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</si>
  <si>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</si>
  <si>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</si>
  <si>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</si>
  <si>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</si>
  <si>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</si>
  <si>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</si>
  <si>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</si>
  <si>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</si>
  <si>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</si>
  <si>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</si>
  <si>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</si>
  <si>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</si>
  <si>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</si>
  <si>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</si>
  <si>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</si>
  <si>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</si>
  <si>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</si>
  <si>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</si>
  <si>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</si>
  <si>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</si>
  <si>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</si>
  <si>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</si>
  <si>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</si>
  <si>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</si>
  <si>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</si>
  <si>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</si>
  <si>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</si>
  <si>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</si>
  <si>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</si>
  <si>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</si>
  <si>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</si>
  <si>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</si>
  <si>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</si>
  <si>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</si>
  <si>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</si>
  <si>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</si>
  <si>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</si>
  <si>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</si>
  <si>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</si>
  <si>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</si>
  <si>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</si>
  <si>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</si>
  <si>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</si>
  <si>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</si>
  <si>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</si>
  <si>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</si>
  <si>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</si>
  <si>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</si>
  <si>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</si>
  <si>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</si>
  <si>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</si>
  <si>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</si>
  <si>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</si>
  <si>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</si>
  <si>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</si>
  <si>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</si>
  <si>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</si>
  <si>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</si>
  <si>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</si>
  <si>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</si>
  <si>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</si>
  <si>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</si>
  <si>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</si>
  <si>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</si>
  <si>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</si>
  <si>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</si>
  <si>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</si>
  <si>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</si>
  <si>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</si>
  <si>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</si>
  <si>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</si>
  <si>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</si>
  <si>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</si>
  <si>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</si>
  <si>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</si>
  <si>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</si>
  <si>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</si>
  <si>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</si>
  <si>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</si>
  <si>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</si>
  <si>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</si>
  <si>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</si>
  <si>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</si>
  <si>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</si>
  <si>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</si>
  <si>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</si>
  <si>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</si>
  <si>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</si>
  <si>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</si>
  <si>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</si>
  <si>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</si>
  <si>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</si>
  <si>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</si>
  <si>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</si>
  <si>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</si>
  <si>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</si>
  <si>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</si>
  <si>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</si>
  <si>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</si>
  <si>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</si>
  <si>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</si>
  <si>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</si>
  <si>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</si>
  <si>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</si>
  <si>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</si>
  <si>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</si>
  <si>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</si>
  <si>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</si>
  <si>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</si>
  <si>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</si>
  <si>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</si>
  <si>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</si>
  <si>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</si>
  <si>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</si>
  <si>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</si>
  <si>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</si>
  <si>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</si>
  <si>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</si>
  <si>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</si>
  <si>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</si>
  <si>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</si>
  <si>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</si>
  <si>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</si>
  <si>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</si>
  <si>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</si>
  <si>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</si>
  <si>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</si>
  <si>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</si>
  <si>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</si>
  <si>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</si>
  <si>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</si>
  <si>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</si>
  <si>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</si>
  <si>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</si>
  <si>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</si>
  <si>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</si>
  <si>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</si>
  <si>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</si>
  <si>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</si>
  <si>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</si>
  <si>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</si>
  <si>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</si>
  <si>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</si>
  <si>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</si>
  <si>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</si>
  <si>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</si>
  <si>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</si>
  <si>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</si>
  <si>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</si>
  <si>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</si>
  <si>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</si>
  <si>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</si>
  <si>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</si>
  <si>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</si>
  <si>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</si>
  <si>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</si>
  <si>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</si>
  <si>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</si>
  <si>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</si>
  <si>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</si>
  <si>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</si>
  <si>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</si>
  <si>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</si>
  <si>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</si>
  <si>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</si>
  <si>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</si>
  <si>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</si>
  <si>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</si>
  <si>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</si>
  <si>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</si>
  <si>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</si>
  <si>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</si>
  <si>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</si>
  <si>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</si>
  <si>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</si>
  <si>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</si>
  <si>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</si>
  <si>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</si>
  <si>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</si>
  <si>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</si>
  <si>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</si>
  <si>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</si>
  <si>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</si>
  <si>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</si>
  <si>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</si>
  <si>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</si>
  <si>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</si>
  <si>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</si>
  <si>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</si>
  <si>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</si>
  <si>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</si>
  <si>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</si>
  <si>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</si>
  <si>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</si>
  <si>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</si>
  <si>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</si>
  <si>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</si>
  <si>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</si>
  <si>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</si>
  <si>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</si>
  <si>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</si>
  <si>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</si>
  <si>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</si>
  <si>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</si>
  <si>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</si>
  <si>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</si>
  <si>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</si>
  <si>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</si>
  <si>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</si>
  <si>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</si>
  <si>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</si>
  <si>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</si>
  <si>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</si>
  <si>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</si>
  <si>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</si>
  <si>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</si>
  <si>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</si>
  <si>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</si>
  <si>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</si>
  <si>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</si>
  <si>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</si>
  <si>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</si>
  <si>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</si>
  <si>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</si>
  <si>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</si>
  <si>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</si>
  <si>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</si>
  <si>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</si>
  <si>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</si>
  <si>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</si>
  <si>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</si>
  <si>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</si>
  <si>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</si>
  <si>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</si>
  <si>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</si>
  <si>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</si>
  <si>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</si>
  <si>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</si>
  <si>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</si>
  <si>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</si>
  <si>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</si>
  <si>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</si>
  <si>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</si>
  <si>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</si>
  <si>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</si>
  <si>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</si>
  <si>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</si>
  <si>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</si>
  <si>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</si>
  <si>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</si>
  <si>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</si>
  <si>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</si>
  <si>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</si>
  <si>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</si>
  <si>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</si>
  <si>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</si>
  <si>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</si>
  <si>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</si>
  <si>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</si>
  <si>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</si>
  <si>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</si>
  <si>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</si>
  <si>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</si>
  <si>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</si>
  <si>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</si>
  <si>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</si>
  <si>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</si>
  <si>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</si>
  <si>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</si>
  <si>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</si>
  <si>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</si>
  <si>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</si>
  <si>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</si>
  <si>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</si>
  <si>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</si>
  <si>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</si>
  <si>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</si>
  <si>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</si>
  <si>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</si>
  <si>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</si>
  <si>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</si>
  <si>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</si>
  <si>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</si>
  <si>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</si>
  <si>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</si>
  <si>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</si>
  <si>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</si>
  <si>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</si>
  <si>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</si>
  <si>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</si>
  <si>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</si>
  <si>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</si>
  <si>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</si>
  <si>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</si>
  <si>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</si>
  <si>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</si>
  <si>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</si>
  <si>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</si>
  <si>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</si>
  <si>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</si>
  <si>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</si>
  <si>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</si>
  <si>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</si>
  <si>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</si>
  <si>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</si>
  <si>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</si>
  <si>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</si>
  <si>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</si>
  <si>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</si>
  <si>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</si>
  <si>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</si>
  <si>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</si>
  <si>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</si>
  <si>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</si>
  <si>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</si>
  <si>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</si>
  <si>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</si>
  <si>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</si>
  <si>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</si>
  <si>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</si>
  <si>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</si>
  <si>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</si>
  <si>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</si>
  <si>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</si>
  <si>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</si>
  <si>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</si>
  <si>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</si>
  <si>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</si>
  <si>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</si>
  <si>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</si>
  <si>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</si>
  <si>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</si>
  <si>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</si>
  <si>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</si>
  <si>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</si>
  <si>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</si>
  <si>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</si>
  <si>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</si>
  <si>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</si>
  <si>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</si>
  <si>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</si>
  <si>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</si>
  <si>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</si>
  <si>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</si>
  <si>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</si>
  <si>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</si>
  <si>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</si>
  <si>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</si>
  <si>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</si>
  <si>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</si>
  <si>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</si>
  <si>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</si>
  <si>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</si>
  <si>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</si>
  <si>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</si>
  <si>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</si>
  <si>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</si>
  <si>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</si>
  <si>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</si>
  <si>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</si>
  <si>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</si>
  <si>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</si>
  <si>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</si>
  <si>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</si>
  <si>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</si>
  <si>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</si>
  <si>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</si>
  <si>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</si>
  <si>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</si>
  <si>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</si>
  <si>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</si>
  <si>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</si>
  <si>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</si>
  <si>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</si>
  <si>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</si>
  <si>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</si>
  <si>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</si>
  <si>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</si>
  <si>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</si>
  <si>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</si>
  <si>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</si>
  <si>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</si>
  <si>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</si>
  <si>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</si>
  <si>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</si>
  <si>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</si>
  <si>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</si>
  <si>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</si>
  <si>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</si>
  <si>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</si>
  <si>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</si>
  <si>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</si>
  <si>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</si>
  <si>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</si>
  <si>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</si>
  <si>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</si>
  <si>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</si>
  <si>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</si>
  <si>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</si>
  <si>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</si>
  <si>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</si>
  <si>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</si>
  <si>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</si>
  <si>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</si>
  <si>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</si>
  <si>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</si>
  <si>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</si>
  <si>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</si>
  <si>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</si>
  <si>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</si>
  <si>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</si>
  <si>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</si>
  <si>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</si>
  <si>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</si>
  <si>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</si>
  <si>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</si>
  <si>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</si>
  <si>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</si>
  <si>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</si>
  <si>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</si>
  <si>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</si>
  <si>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</si>
  <si>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</si>
  <si>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</si>
  <si>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</si>
  <si>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</si>
  <si>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</si>
  <si>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</si>
  <si>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</si>
  <si>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</si>
  <si>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</si>
  <si>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</si>
  <si>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</si>
  <si>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</si>
  <si>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</si>
  <si>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</si>
  <si>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</si>
  <si>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</si>
  <si>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</si>
  <si>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</si>
  <si>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</si>
  <si>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</si>
  <si>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</si>
  <si>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</si>
  <si>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</si>
  <si>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</si>
  <si>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</si>
  <si>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</si>
  <si>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</si>
  <si>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</si>
  <si>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</si>
  <si>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</si>
  <si>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</si>
  <si>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</si>
  <si>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</si>
  <si>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</si>
  <si>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</si>
  <si>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</si>
  <si>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</si>
  <si>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</si>
  <si>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</si>
  <si>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</si>
  <si>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</si>
  <si>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</si>
  <si>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</si>
  <si>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</si>
  <si>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</si>
  <si>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</si>
  <si>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</si>
  <si>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</si>
  <si>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</si>
  <si>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</si>
  <si>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</si>
  <si>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</si>
  <si>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</si>
  <si>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</si>
  <si>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</si>
  <si>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</si>
  <si>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</si>
  <si>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</si>
  <si>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</si>
  <si>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</si>
  <si>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</si>
  <si>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</si>
  <si>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</si>
  <si>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</si>
  <si>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</si>
  <si>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</si>
  <si>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</si>
  <si>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</si>
  <si>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</si>
  <si>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</si>
  <si>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</si>
  <si>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</si>
  <si>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</si>
  <si>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</si>
  <si>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</si>
  <si>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</si>
  <si>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</si>
  <si>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</si>
  <si>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</si>
  <si>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</si>
  <si>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</si>
  <si>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</si>
  <si>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</si>
  <si>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</si>
  <si>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</si>
  <si>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</si>
  <si>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</si>
  <si>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</si>
  <si>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</si>
  <si>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</si>
  <si>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</si>
  <si>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</si>
  <si>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</si>
  <si>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</si>
  <si>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</si>
  <si>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</si>
  <si>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</si>
  <si>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</si>
  <si>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</si>
  <si>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</si>
  <si>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</si>
  <si>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</si>
  <si>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</si>
  <si>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</si>
  <si>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</si>
  <si>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</si>
  <si>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</si>
  <si>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</si>
  <si>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</si>
  <si>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</si>
  <si>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</si>
  <si>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</si>
  <si>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</si>
  <si>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</si>
  <si>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</si>
  <si>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</si>
  <si>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</si>
  <si>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</si>
  <si>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</si>
  <si>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</si>
  <si>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</si>
  <si>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</si>
  <si>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</si>
  <si>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</si>
  <si>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</si>
  <si>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</si>
  <si>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</si>
  <si>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</si>
  <si>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</si>
  <si>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</si>
  <si>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</si>
  <si>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</si>
  <si>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</si>
  <si>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</si>
  <si>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</si>
  <si>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</si>
  <si>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</si>
  <si>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</si>
  <si>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</si>
  <si>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</si>
  <si>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</si>
  <si>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</si>
  <si>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</si>
  <si>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</si>
  <si>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</si>
  <si>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</si>
  <si>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</si>
  <si>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</si>
  <si>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</si>
  <si>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</si>
  <si>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</si>
  <si>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</si>
  <si>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</si>
  <si>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</si>
  <si>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</si>
  <si>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</si>
  <si>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</si>
  <si>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</si>
  <si>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</si>
  <si>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</si>
  <si>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</si>
  <si>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</si>
  <si>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</si>
  <si>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</si>
  <si>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</si>
  <si>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</si>
  <si>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</si>
  <si>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</si>
  <si>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</si>
  <si>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</si>
  <si>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</si>
  <si>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</si>
  <si>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</si>
  <si>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</si>
  <si>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</si>
  <si>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</si>
  <si>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</si>
  <si>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</si>
  <si>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</si>
  <si>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</si>
  <si>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</si>
  <si>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</si>
  <si>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</si>
  <si>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</si>
  <si>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</si>
  <si>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</si>
  <si>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</si>
  <si>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</si>
  <si>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</si>
  <si>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</si>
  <si>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</si>
  <si>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</si>
  <si>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</si>
  <si>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</si>
  <si>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</si>
  <si>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</si>
  <si>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</si>
  <si>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</si>
  <si>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</si>
  <si>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</si>
  <si>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</si>
  <si>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</si>
  <si>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</si>
  <si>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</si>
  <si>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</si>
  <si>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</si>
  <si>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</si>
  <si>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</si>
  <si>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</si>
  <si>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</si>
  <si>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</si>
  <si>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</si>
  <si>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</si>
  <si>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</si>
  <si>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</si>
  <si>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</si>
  <si>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</si>
  <si>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</si>
  <si>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</si>
  <si>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</si>
  <si>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</si>
  <si>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</si>
  <si>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</si>
  <si>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</si>
  <si>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</si>
  <si>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</si>
  <si>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</si>
  <si>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</si>
  <si>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</si>
  <si>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</si>
  <si>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</si>
  <si>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</si>
  <si>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</si>
  <si>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</si>
  <si>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</si>
  <si>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</si>
  <si>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</si>
  <si>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</si>
  <si>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</si>
  <si>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</si>
  <si>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</si>
  <si>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</si>
  <si>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</si>
  <si>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</si>
  <si>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</si>
  <si>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</si>
  <si>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</si>
  <si>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</si>
  <si>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</si>
  <si>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</si>
  <si>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</si>
  <si>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</si>
  <si>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</si>
  <si>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</si>
  <si>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</si>
  <si>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</si>
  <si>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</si>
  <si>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</si>
  <si>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</si>
  <si>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</si>
  <si>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</si>
  <si>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</si>
  <si>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</si>
  <si>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</si>
  <si>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</si>
  <si>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</si>
  <si>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</si>
  <si>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</si>
  <si>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</si>
  <si>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</si>
  <si>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</si>
  <si>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</si>
  <si>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</si>
  <si>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</si>
  <si>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</si>
  <si>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</si>
  <si>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</si>
  <si>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</si>
  <si>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</si>
  <si>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</si>
  <si>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</si>
  <si>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</si>
  <si>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</si>
  <si>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</si>
  <si>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</si>
  <si>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</si>
  <si>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</si>
  <si>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</si>
  <si>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</si>
  <si>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</si>
  <si>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</si>
  <si>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</si>
  <si>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</si>
  <si>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</si>
  <si>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</si>
  <si>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</si>
  <si>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</si>
  <si>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</si>
  <si>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</si>
  <si>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</si>
  <si>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</si>
  <si>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</si>
  <si>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</si>
  <si>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</si>
  <si>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</si>
  <si>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</si>
  <si>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</si>
  <si>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</si>
  <si>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</si>
  <si>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</si>
  <si>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</si>
  <si>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</si>
  <si>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</si>
  <si>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</si>
  <si>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</si>
  <si>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</si>
  <si>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</si>
  <si>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</si>
  <si>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</si>
  <si>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</si>
  <si>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</si>
  <si>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</si>
  <si>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</si>
  <si>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</si>
  <si>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</si>
  <si>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</si>
  <si>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</si>
  <si>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</si>
  <si>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</si>
  <si>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</si>
  <si>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</si>
  <si>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</si>
  <si>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</si>
  <si>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</si>
  <si>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</si>
  <si>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</si>
  <si>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</si>
  <si>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</si>
  <si>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</si>
  <si>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</si>
  <si>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</si>
  <si>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</si>
  <si>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</si>
  <si>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</si>
  <si>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</si>
  <si>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</si>
  <si>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</si>
  <si>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</si>
  <si>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</si>
  <si>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</si>
  <si>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</si>
  <si>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</si>
  <si>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</si>
  <si>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</si>
  <si>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</si>
  <si>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</si>
  <si>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</si>
  <si>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</si>
  <si>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</si>
  <si>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</si>
  <si>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</si>
  <si>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</si>
  <si>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</si>
  <si>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</si>
  <si>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</si>
  <si>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</si>
  <si>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</si>
  <si>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</si>
  <si>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</si>
  <si>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</si>
  <si>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</si>
  <si>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</si>
  <si>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</si>
  <si>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</si>
  <si>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</si>
  <si>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</si>
  <si>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</si>
  <si>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</si>
  <si>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</si>
  <si>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</si>
  <si>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</si>
  <si>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</si>
  <si>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</si>
  <si>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</si>
  <si>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</si>
  <si>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</si>
  <si>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</si>
  <si>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</si>
  <si>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</si>
  <si>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</si>
  <si>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</si>
  <si>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</si>
  <si>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</si>
  <si>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</si>
  <si>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</si>
  <si>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</si>
  <si>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</si>
  <si>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</si>
  <si>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</si>
  <si>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</si>
  <si>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</si>
  <si>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</si>
  <si>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</si>
  <si>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</si>
  <si>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</si>
  <si>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</si>
  <si>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</si>
  <si>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</si>
  <si>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</si>
  <si>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</si>
  <si>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</si>
  <si>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</si>
  <si>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</si>
  <si>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</si>
  <si>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</si>
  <si>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</si>
  <si>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</si>
  <si>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</si>
  <si>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</si>
  <si>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</si>
  <si>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</si>
  <si>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</si>
  <si>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</si>
  <si>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</si>
  <si>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</si>
  <si>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</si>
  <si>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</si>
  <si>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</si>
  <si>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</si>
  <si>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</si>
  <si>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</si>
  <si>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</si>
  <si>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</si>
  <si>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</si>
  <si>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</si>
  <si>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</si>
  <si>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</si>
  <si>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</si>
  <si>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</si>
  <si>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</si>
  <si>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</si>
  <si>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</si>
  <si>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</si>
  <si>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</si>
  <si>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</si>
  <si>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</si>
  <si>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</si>
  <si>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</si>
  <si>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</si>
  <si>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</si>
  <si>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</si>
  <si>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</si>
  <si>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</si>
  <si>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</si>
  <si>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</si>
  <si>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</si>
  <si>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</si>
  <si>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</si>
  <si>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</si>
  <si>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</si>
  <si>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</si>
  <si>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</si>
  <si>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</si>
  <si>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</si>
  <si>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</si>
  <si>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</si>
  <si>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</si>
  <si>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</si>
  <si>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</si>
  <si>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</si>
  <si>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</si>
  <si>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</si>
  <si>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</si>
  <si>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</si>
  <si>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</si>
  <si>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</si>
  <si>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</si>
  <si>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</si>
  <si>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</si>
  <si>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</si>
  <si>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</si>
  <si>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</si>
  <si>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</si>
  <si>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</si>
  <si>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</si>
  <si>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</si>
  <si>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</si>
  <si>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</si>
  <si>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</si>
  <si>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</si>
  <si>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</si>
  <si>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</si>
  <si>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</si>
  <si>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</si>
  <si>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</si>
  <si>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</si>
  <si>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</si>
  <si>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</si>
  <si>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</si>
  <si>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</si>
  <si>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</si>
  <si>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</si>
  <si>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</si>
  <si>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</si>
  <si>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</si>
  <si>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</si>
  <si>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</si>
  <si>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</si>
  <si>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</si>
  <si>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</si>
  <si>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</si>
  <si>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</si>
  <si>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</si>
  <si>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</si>
  <si>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</si>
  <si>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</si>
  <si>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</si>
  <si>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</si>
  <si>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</si>
  <si>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</si>
  <si>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</si>
  <si>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</si>
  <si>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</si>
  <si>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</si>
  <si>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</si>
  <si>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</si>
  <si>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</si>
  <si>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</si>
  <si>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</si>
  <si>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</si>
  <si>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</si>
  <si>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</si>
  <si>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</si>
  <si>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</si>
  <si>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</si>
  <si>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</si>
  <si>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</si>
  <si>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</si>
  <si>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</si>
  <si>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</si>
  <si>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</si>
  <si>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</si>
  <si>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</si>
  <si>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</si>
  <si>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</si>
  <si>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PCM-20251104-00000928</t>
  </si>
  <si>
    <t>ETA 30 MINs</t>
  </si>
  <si>
    <t xml:space="preserve"> </t>
  </si>
  <si>
    <t xml:space="preserve"> PCM-20250215-00000830 </t>
  </si>
  <si>
    <t>LTE site still down and  site located in aramco area access issue need special permission</t>
  </si>
  <si>
    <t>PCM-20251104-00000397</t>
  </si>
  <si>
    <t xml:space="preserve"> team facing major issue and site working by P.G 4G down due to Load issue </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</si>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</sst>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7" totalsRowShown="0" headerRowDxfId="64" dataDxfId="63" headerRowBorderDxfId="61" tableBorderDxfId="62">
  <autoFilter ref="A1:L10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302.50273657407524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45965.451162500001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45965.451162500001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45965.451162500001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45965.451162500001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45965.451162500001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45965.451162500001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45965.451162500001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45965.451162500001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45965.451162500001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45965.451162500001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45965.451162500001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45965.451162500001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45965.451162500001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45965.451162500001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45965.451162500001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45965.451162500001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45965.451162500001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45965.451162500001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45965.451162500001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45965.451162500001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45965.451162500001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45965.451162500001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45965.451162500001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45965.451162500001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45965.451162500001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45965.451162500001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45965.451162500001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45965.451162500001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45965.451162500001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45965.451162500001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45965.451162500001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45965.451162500001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45965.451162500001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45965.451162500001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45965.451162500001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45965.451162500001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45965.451162500001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45965.451162500001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45965.451162500001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45965.451162500001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45965.451162500001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45965.451162500001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45965.451162500001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45965.451162500001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45965.451162500001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45965.451162500001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45965.451162500001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45965.451162500001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45965.451162500001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45965.451162500001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45965.451162500001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45965.451162500001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45965.451162500001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45965.451162500001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45965.451162500001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45965.451162500001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45965.451162500001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45965.451162500001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45965.451162500001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45965.451162500001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45965.451162500001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45965.451162500001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45965.451162500001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45965.451162500001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45965.451162500001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45965.451162500001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45965.451162500001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45965.451162500001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45965.451162500001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45965.451162500001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45965.451162500001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45965.451162500001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45965.451162500001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45965.451162500001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45965.451162500001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45965.451162500001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45965.451162500001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45965.451162500001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45965.451162500001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45965.451162500001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45965.451162500001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45965.451162500001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45965.451162500001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45965.451162500001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45965.451162500001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45965.451162500001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45965.451162500001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45965.451162500001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45965.451162500001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45965.451162500001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45965.451162500001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45965.451162500001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45965.451162500001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45965.451162500001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45965.451162500001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45965.451162500001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45965.451162500001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45965.451162500001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45965.451162500001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45965.451162500001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AAD5277-E740-4B7D-9CE3-DEB3FCEFC32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140.45132453703991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6.7090791666705627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45965.451162500001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45965.451162500001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45965.451162500001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45965.451162500001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45965.451162500001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45965.451162500001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45965.451162500001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45965.451162500001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45965.451162500001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45965.451162500001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45965.451162500001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45965.451162500001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45965.451162500001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45965.451162500001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45965.451162500001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45965.451162500001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45965.451162500001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45965.451162500001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45965.451162500001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45965.451162500001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45965.451162500001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45965.451162500001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45965.451162500001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45965.451162500001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45965.451162500001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45965.451162500001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45965.451162500001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45965.451162500001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45965.451162500001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45965.451162500001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45965.451162500001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45965.451162500001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45965.451162500001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45965.451162500001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45965.451162500001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45965.451162500001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45965.451162500001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45965.451162500001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45965.451162500001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45965.451162500001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45965.451162500001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45965.451162500001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45965.451162500001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45965.451162500001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45965.451162500001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45965.451162500001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45965.451162500001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45965.451162500001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45965.451162500001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45965.451162500001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45965.451162500001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45965.451162500001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45965.451162500001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45965.451162500001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45965.451162500001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45965.451162500001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45965.451162500001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45965.451162500001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45965.451162500001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45965.451162500001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45965.451162500001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45965.451162500001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45965.451162500001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45965.451162500001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45965.451162500001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45965.451162500001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45965.451162500001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45965.451162500001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45965.451162500001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45965.451162500001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45965.451162500001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45965.451162500001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45965.451162500001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45965.451162500001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45965.451162500001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45965.451162500001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45965.451162500001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45965.451162500001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45965.451162500001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45965.451162500001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45965.451162500001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45965.451162500001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45965.451162500001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45965.451162500001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45965.451162500001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45965.451162500001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45965.451162500001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45965.451162500001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45965.451162500001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45965.451162500001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45965.451162500001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45965.451162500001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45965.451162500001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45965.451162500001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45965.451162500001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45965.451162500001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45965.451162500001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45965.451162500001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45965.451162500001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45965.451162500001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45965.451162500001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45965.451162500001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45965.451162500001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45965.451162500001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45965.451162500001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45965.451162500001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45965.451162500001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45965.451162500001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45965.451162500001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45965.451162500001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45965.451162500001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45965.451162500001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45965.451162500001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45965.451162500001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45965.451162500001</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7"/>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22736</v>
      </c>
      <c r="E2" s="18" t="s">
        <v>39021</v>
      </c>
      <c r="F2" s="20">
        <v>45965.439803240741</v>
      </c>
      <c r="G2" s="21">
        <f t="shared" ref="G2:G28" ca="1" si="0">IFERROR(NOW()-F2,"-")</f>
        <v>1.1359259260643739E-2</v>
      </c>
      <c r="H2" s="22">
        <v>45965.434282407405</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45965.451162500001</v>
      </c>
      <c r="H3" s="22"/>
      <c r="I3" s="19" t="str">
        <f>IFERROR(VLOOKUP(D3,DB!A:F,6,0),"")</f>
        <v/>
      </c>
      <c r="J3" s="18" t="str">
        <f>IFERROR(VLOOKUP(D3,DB!A:G,7,0),"")</f>
        <v/>
      </c>
      <c r="K3" s="46"/>
      <c r="L3" s="23" t="str">
        <f>IFERROR(VLOOKUP(D3,DB!A:I,9,0),"")</f>
        <v/>
      </c>
    </row>
    <row r="4" spans="1:13" ht="15" customHeight="1">
      <c r="A4" s="19"/>
      <c r="B4" s="62" t="str">
        <f>IFERROR(VLOOKUP(D4,DB!A:K,11,0),"")</f>
        <v/>
      </c>
      <c r="C4" s="18"/>
      <c r="D4"/>
      <c r="E4" s="18"/>
      <c r="F4" s="20"/>
      <c r="G4" s="21">
        <f t="shared" ca="1" si="0"/>
        <v>45965.451162500001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45965.451162500001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45965.451162500001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45965.451162500001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45965.451162500001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45965.451162500001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45965.451162500001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45965.451162500001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45965.451162500001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45965.451162500001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45965.451162500001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45965.451162500001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45965.451162500001</v>
      </c>
      <c r="H16" s="22" t="s">
        <v>39109</v>
      </c>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45965.451162500001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45965.451162500001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45965.451162500001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45965.451162500001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45965.451162500001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45965.451162500001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45965.451162500001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45965.451162500001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45965.451162500001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45965.451162500001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45965.451162500001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45965.451162500001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ref="G29:G92" ca="1" si="1">IFERROR(NOW()-F29,"-")</f>
        <v>45965.451162500001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45965.451162500001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45965.451162500001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45965.451162500001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45965.451162500001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45965.451162500001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45965.451162500001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45965.451162500001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45965.451162500001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45965.451162500001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45965.451162500001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45965.451162500001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45965.451162500001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45965.451162500001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45965.451162500001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45965.451162500001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45965.451162500001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45965.451162500001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45965.451162500001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45965.451162500001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45965.451162500001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45965.451162500001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45965.451162500001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45965.451162500001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45965.451162500001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45965.451162500001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45965.451162500001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45965.451162500001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45965.451162500001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45965.451162500001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45965.451162500001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45965.451162500001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45965.451162500001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45965.451162500001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45965.451162500001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45965.451162500001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45965.451162500001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45965.451162500001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45965.451162500001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45965.451162500001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45965.451162500001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45965.451162500001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45965.451162500001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45965.451162500001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45965.451162500001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45965.451162500001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45965.451162500001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45965.451162500001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45965.451162500001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45965.451162500001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45965.451162500001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45965.451162500001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45965.451162500001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45965.451162500001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45965.451162500001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45965.451162500001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45965.451162500001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45965.451162500001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45965.451162500001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45965.451162500001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45965.451162500001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45965.451162500001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45965.451162500001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45965.451162500001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ref="G93:G156" ca="1" si="2">IFERROR(NOW()-F93,"-")</f>
        <v>45965.451162500001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45965.451162500001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45965.451162500001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45965.451162500001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45965.451162500001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45965.451162500001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45965.451162500001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45965.451162500001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45965.451162500001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45965.451162500001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45965.451162500001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45965.451162500001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45965.451162500001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45965.451162500001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45965.451162500001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45965.451162500001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45965.451162500001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45965.451162500001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45965.451162500001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45965.451162500001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45965.451162500001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45965.451162500001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45965.451162500001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45965.451162500001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45965.451162500001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45965.451162500001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45965.451162500001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45965.451162500001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45965.451162500001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45965.451162500001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45965.451162500001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45965.451162500001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45965.451162500001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45965.451162500001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45965.451162500001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45965.451162500001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45965.451162500001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45965.451162500001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45965.451162500001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45965.451162500001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45965.451162500001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45965.451162500001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45965.451162500001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45965.451162500001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45965.451162500001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45965.451162500001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45965.451162500001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45965.451162500001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45965.451162500001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45965.451162500001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45965.451162500001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45965.451162500001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45965.451162500001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45965.451162500001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45965.451162500001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45965.451162500001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45965.451162500001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45965.451162500001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45965.451162500001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45965.451162500001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45965.451162500001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45965.451162500001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45965.451162500001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45965.451162500001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ref="G157:G220" ca="1" si="3">IFERROR(NOW()-F157,"-")</f>
        <v>45965.451162500001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45965.451162500001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45965.451162500001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45965.451162500001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45965.451162500001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45965.451162500001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45965.451162500001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45965.451162500001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45965.451162500001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45965.451162500001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45965.451162500001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45965.451162500001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45965.451162500001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45965.451162500001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45965.451162500001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45965.451162500001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45965.451162500001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45965.451162500001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45965.451162500001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45965.451162500001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45965.451162500001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45965.451162500001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45965.451162500001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45965.451162500001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45965.451162500001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45965.451162500001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45965.451162500001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45965.451162500001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45965.451162500001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45965.451162500001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45965.451162500001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45965.451162500001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45965.451162500001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45965.451162500001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45965.451162500001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45965.451162500001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45965.451162500001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45965.451162500001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45965.451162500001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45965.451162500001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45965.451162500001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45965.451162500001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45965.451162500001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45965.451162500001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45965.451162500001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45965.451162500001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45965.451162500001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45965.451162500001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45965.451162500001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45965.451162500001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45965.451162500001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45965.451162500001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45965.451162500001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45965.451162500001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45965.451162500001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45965.451162500001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45965.451162500001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45965.451162500001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45965.451162500001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45965.451162500001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45965.451162500001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45965.451162500001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45965.451162500001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45965.451162500001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ref="G221:G284" ca="1" si="4">IFERROR(NOW()-F221,"-")</f>
        <v>45965.451162500001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45965.451162500001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45965.451162500001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45965.451162500001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45965.451162500001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45965.451162500001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45965.451162500001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45965.451162500001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45965.451162500001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45965.451162500001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45965.451162500001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45965.451162500001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45965.451162500001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45965.451162500001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45965.451162500001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45965.451162500001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45965.451162500001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45965.451162500001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45965.451162500001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45965.451162500001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45965.451162500001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45965.451162500001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45965.451162500001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45965.451162500001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45965.451162500001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45965.451162500001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45965.451162500001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45965.451162500001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45965.451162500001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45965.451162500001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45965.451162500001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45965.451162500001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45965.451162500001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45965.451162500001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45965.451162500001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45965.451162500001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45965.451162500001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45965.451162500001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45965.451162500001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45965.451162500001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45965.451162500001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45965.451162500001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45965.451162500001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45965.451162500001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45965.451162500001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45965.451162500001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45965.451162500001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45965.451162500001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45965.451162500001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45965.451162500001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45965.451162500001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45965.451162500001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45965.451162500001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45965.451162500001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45965.451162500001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45965.451162500001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45965.451162500001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45965.451162500001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45965.451162500001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45965.451162500001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45965.451162500001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45965.451162500001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45965.451162500001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45965.451162500001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ref="G285:G348" ca="1" si="5">IFERROR(NOW()-F285,"-")</f>
        <v>45965.451162500001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45965.451162500001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45965.451162500001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45965.451162500001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45965.451162500001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45965.451162500001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45965.451162500001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45965.451162500001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45965.451162500001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45965.451162500001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45965.451162500001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45965.451162500001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45965.451162500001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45965.451162500001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45965.451162500001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45965.451162500001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45965.451162500001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45965.451162500001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45965.451162500001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45965.451162500001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45965.451162500001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45965.451162500001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45965.451162500001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45965.451162500001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45965.451162500001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45965.451162500001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45965.451162500001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45965.451162500001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45965.451162500001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45965.451162500001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45965.451162500001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45965.451162500001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45965.451162500001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45965.451162500001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45965.451162500001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45965.451162500001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45965.451162500001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45965.451162500001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45965.451162500001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45965.451162500001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45965.451162500001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45965.451162500001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45965.451162500001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45965.451162500001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45965.451162500001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45965.451162500001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45965.451162500001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45965.451162500001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45965.451162500001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45965.451162500001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45965.451162500001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45965.451162500001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45965.451162500001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45965.451162500001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45965.451162500001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45965.451162500001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45965.451162500001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45965.451162500001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45965.451162500001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45965.451162500001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45965.451162500001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45965.451162500001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45965.451162500001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45965.451162500001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ref="G349:G412" ca="1" si="6">IFERROR(NOW()-F349,"-")</f>
        <v>45965.451162500001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45965.451162500001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45965.451162500001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45965.451162500001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45965.451162500001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45965.451162500001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45965.451162500001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45965.451162500001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45965.451162500001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45965.451162500001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45965.451162500001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45965.451162500001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45965.451162500001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45965.451162500001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45965.451162500001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45965.451162500001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45965.451162500001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45965.451162500001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45965.451162500001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45965.451162500001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45965.451162500001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45965.451162500001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45965.451162500001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45965.451162500001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45965.451162500001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45965.451162500001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45965.451162500001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45965.451162500001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45965.451162500001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45965.451162500001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45965.451162500001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45965.451162500001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45965.451162500001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45965.451162500001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45965.451162500001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45965.451162500001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45965.451162500001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45965.451162500001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45965.451162500001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45965.451162500001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45965.451162500001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45965.451162500001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45965.451162500001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45965.451162500001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45965.451162500001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45965.451162500001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45965.451162500001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45965.451162500001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45965.451162500001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45965.451162500001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45965.451162500001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45965.451162500001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45965.451162500001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45965.451162500001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45965.451162500001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45965.451162500001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45965.451162500001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45965.451162500001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45965.451162500001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45965.451162500001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45965.451162500001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45965.451162500001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45965.451162500001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45965.451162500001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ref="G413:G476" ca="1" si="7">IFERROR(NOW()-F413,"-")</f>
        <v>45965.451162500001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45965.451162500001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45965.451162500001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45965.451162500001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45965.451162500001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45965.451162500001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45965.451162500001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45965.451162500001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45965.451162500001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45965.451162500001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45965.451162500001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45965.451162500001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45965.451162500001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45965.451162500001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45965.451162500001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45965.451162500001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45965.451162500001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45965.451162500001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45965.451162500001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45965.451162500001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45965.451162500001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45965.451162500001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45965.451162500001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45965.451162500001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45965.451162500001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45965.451162500001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45965.451162500001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45965.451162500001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45965.451162500001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45965.451162500001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45965.451162500001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45965.451162500001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45965.451162500001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45965.451162500001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45965.451162500001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45965.451162500001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45965.451162500001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45965.451162500001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45965.451162500001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45965.451162500001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45965.451162500001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45965.451162500001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45965.451162500001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45965.451162500001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45965.451162500001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45965.451162500001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45965.451162500001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45965.451162500001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45965.451162500001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45965.451162500001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45965.451162500001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45965.451162500001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45965.451162500001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45965.451162500001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45965.451162500001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45965.451162500001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45965.451162500001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45965.451162500001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45965.451162500001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45965.451162500001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45965.451162500001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45965.451162500001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45965.451162500001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45965.451162500001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ref="G477:G540" ca="1" si="8">IFERROR(NOW()-F477,"-")</f>
        <v>45965.451162500001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45965.451162500001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45965.451162500001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45965.451162500001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45965.451162500001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45965.451162500001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45965.451162500001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45965.451162500001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45965.451162500001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45965.451162500001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45965.451162500001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45965.451162500001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45965.451162500001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45965.451162500001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45965.451162500001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45965.451162500001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45965.451162500001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45965.451162500001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45965.451162500001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45965.451162500001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45965.451162500001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45965.451162500001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45965.451162500001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45965.451162500001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45965.451162500001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45965.451162500001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45965.451162500001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45965.451162500001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45965.451162500001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45965.451162500001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45965.451162500001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45965.451162500001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45965.451162500001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45965.451162500001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45965.451162500001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45965.451162500001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45965.451162500001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45965.451162500001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45965.451162500001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45965.451162500001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45965.451162500001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45965.451162500001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45965.451162500001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45965.451162500001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45965.451162500001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45965.451162500001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45965.451162500001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45965.451162500001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45965.451162500001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45965.451162500001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45965.451162500001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45965.451162500001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45965.451162500001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45965.451162500001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45965.451162500001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45965.451162500001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45965.451162500001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45965.451162500001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45965.451162500001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45965.451162500001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45965.451162500001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45965.451162500001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45965.451162500001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45965.451162500001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ref="G541:G604" ca="1" si="9">IFERROR(NOW()-F541,"-")</f>
        <v>45965.451162500001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45965.451162500001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45965.451162500001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45965.451162500001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45965.451162500001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45965.451162500001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45965.451162500001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45965.451162500001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45965.451162500001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45965.451162500001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45965.451162500001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45965.451162500001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45965.451162500001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45965.451162500001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45965.451162500001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45965.451162500001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45965.451162500001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45965.451162500001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45965.451162500001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45965.451162500001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45965.451162500001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45965.451162500001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45965.451162500001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45965.451162500001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45965.451162500001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45965.451162500001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45965.451162500001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45965.451162500001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45965.451162500001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45965.451162500001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45965.451162500001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45965.451162500001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45965.451162500001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45965.451162500001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45965.451162500001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45965.451162500001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45965.451162500001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45965.451162500001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45965.451162500001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45965.451162500001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45965.451162500001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45965.451162500001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45965.451162500001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45965.451162500001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45965.451162500001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45965.451162500001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45965.451162500001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45965.451162500001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45965.451162500001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45965.451162500001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45965.451162500001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45965.451162500001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45965.451162500001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45965.451162500001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45965.451162500001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45965.451162500001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45965.451162500001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45965.451162500001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45965.451162500001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45965.451162500001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45965.451162500001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45965.451162500001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45965.451162500001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45965.451162500001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ref="G605:G668" ca="1" si="10">IFERROR(NOW()-F605,"-")</f>
        <v>45965.451162500001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45965.451162500001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45965.451162500001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45965.451162500001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45965.451162500001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45965.451162500001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45965.451162500001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45965.451162500001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45965.451162500001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45965.451162500001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45965.451162500001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45965.451162500001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45965.451162500001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45965.451162500001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45965.451162500001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45965.451162500001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45965.451162500001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45965.451162500001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45965.451162500001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45965.451162500001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45965.451162500001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45965.451162500001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45965.451162500001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45965.451162500001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45965.451162500001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45965.451162500001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45965.451162500001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45965.451162500001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45965.451162500001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45965.451162500001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45965.451162500001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45965.451162500001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45965.451162500001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45965.451162500001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45965.451162500001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45965.451162500001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45965.451162500001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45965.451162500001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45965.451162500001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45965.451162500001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45965.451162500001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45965.451162500001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45965.451162500001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45965.451162500001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45965.451162500001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45965.451162500001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45965.451162500001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45965.451162500001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45965.451162500001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45965.451162500001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45965.451162500001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45965.451162500001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45965.451162500001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45965.451162500001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45965.451162500001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45965.451162500001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45965.451162500001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45965.451162500001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45965.451162500001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45965.451162500001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45965.451162500001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45965.451162500001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45965.451162500001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45965.451162500001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ref="G669:G732" ca="1" si="11">IFERROR(NOW()-F669,"-")</f>
        <v>45965.451162500001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45965.451162500001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45965.451162500001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45965.451162500001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45965.451162500001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45965.451162500001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45965.451162500001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45965.451162500001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45965.451162500001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45965.451162500001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45965.451162500001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45965.451162500001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45965.451162500001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45965.451162500001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45965.451162500001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45965.451162500001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45965.451162500001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45965.451162500001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45965.451162500001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45965.451162500001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45965.451162500001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45965.451162500001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45965.451162500001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45965.451162500001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45965.451162500001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45965.451162500001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45965.451162500001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45965.451162500001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45965.451162500001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45965.451162500001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45965.451162500001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45965.451162500001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45965.451162500001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45965.451162500001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45965.451162500001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45965.451162500001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45965.451162500001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45965.451162500001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45965.451162500001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45965.451162500001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45965.451162500001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45965.451162500001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45965.451162500001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45965.451162500001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45965.451162500001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45965.451162500001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45965.451162500001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45965.451162500001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45965.451162500001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45965.451162500001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45965.451162500001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45965.451162500001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45965.451162500001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45965.451162500001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45965.451162500001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45965.451162500001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45965.451162500001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45965.451162500001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45965.451162500001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45965.451162500001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45965.451162500001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45965.451162500001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45965.451162500001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45965.451162500001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ref="G733:G796" ca="1" si="12">IFERROR(NOW()-F733,"-")</f>
        <v>45965.451162500001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45965.451162500001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45965.451162500001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45965.451162500001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45965.451162500001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45965.451162500001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45965.451162500001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45965.451162500001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45965.451162500001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45965.451162500001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45965.451162500001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45965.451162500001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45965.451162500001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45965.451162500001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45965.451162500001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45965.451162500001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45965.451162500001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45965.451162500001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45965.451162500001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45965.451162500001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45965.451162500001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45965.451162500001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45965.451162500001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45965.451162500001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45965.451162500001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45965.451162500001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45965.451162500001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45965.451162500001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45965.451162500001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45965.451162500001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45965.451162500001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45965.451162500001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45965.451162500001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45965.451162500001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45965.451162500001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45965.451162500001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45965.451162500001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45965.451162500001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45965.451162500001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45965.451162500001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45965.451162500001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45965.451162500001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45965.451162500001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45965.451162500001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45965.451162500001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45965.451162500001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45965.451162500001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45965.451162500001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45965.451162500001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45965.451162500001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45965.451162500001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45965.451162500001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45965.451162500001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45965.451162500001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45965.451162500001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45965.451162500001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45965.451162500001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45965.451162500001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45965.451162500001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45965.451162500001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45965.451162500001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45965.451162500001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45965.451162500001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45965.451162500001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ref="G797:G860" ca="1" si="13">IFERROR(NOW()-F797,"-")</f>
        <v>45965.451162500001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45965.451162500001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45965.451162500001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45965.451162500001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45965.451162500001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45965.451162500001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45965.451162500001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45965.451162500001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45965.451162500001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45965.451162500001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45965.451162500001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45965.451162500001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45965.451162500001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45965.451162500001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45965.451162500001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45965.451162500001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45965.451162500001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45965.451162500001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45965.451162500001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45965.451162500001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45965.451162500001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45965.451162500001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45965.451162500001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45965.451162500001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45965.451162500001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45965.451162500001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45965.451162500001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45965.451162500001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45965.451162500001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45965.451162500001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45965.451162500001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45965.451162500001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45965.451162500001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45965.451162500001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45965.451162500001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45965.451162500001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45965.451162500001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45965.451162500001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45965.451162500001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45965.451162500001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45965.451162500001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45965.451162500001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45965.451162500001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45965.451162500001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45965.451162500001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45965.451162500001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45965.451162500001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45965.451162500001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45965.451162500001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45965.451162500001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45965.451162500001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45965.451162500001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45965.451162500001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45965.451162500001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45965.451162500001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45965.451162500001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45965.451162500001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45965.451162500001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45965.451162500001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45965.451162500001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45965.451162500001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45965.451162500001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45965.451162500001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45965.451162500001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ref="G861:G924" ca="1" si="14">IFERROR(NOW()-F861,"-")</f>
        <v>45965.451162500001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45965.451162500001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45965.451162500001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45965.451162500001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45965.451162500001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45965.451162500001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45965.451162500001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45965.451162500001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45965.451162500001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45965.451162500001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45965.451162500001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45965.451162500001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45965.451162500001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45965.451162500001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45965.451162500001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45965.451162500001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45965.451162500001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45965.451162500001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45965.451162500001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45965.451162500001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45965.451162500001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45965.451162500001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45965.451162500001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45965.451162500001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45965.451162500001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45965.451162500001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45965.451162500001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45965.451162500001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45965.451162500001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45965.451162500001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45965.451162500001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45965.451162500001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45965.451162500001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45965.451162500001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45965.451162500001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45965.451162500001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45965.451162500001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45965.451162500001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45965.451162500001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45965.451162500001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45965.451162500001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45965.451162500001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45965.451162500001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45965.451162500001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45965.451162500001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45965.451162500001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45965.451162500001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45965.451162500001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45965.451162500001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45965.451162500001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45965.451162500001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45965.451162500001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45965.451162500001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45965.451162500001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45965.451162500001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45965.451162500001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45965.451162500001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45965.451162500001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45965.451162500001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45965.451162500001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45965.451162500001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45965.451162500001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45965.451162500001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45965.451162500001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ref="G925:G988" ca="1" si="15">IFERROR(NOW()-F925,"-")</f>
        <v>45965.451162500001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45965.451162500001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45965.451162500001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45965.451162500001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45965.451162500001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45965.451162500001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45965.451162500001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45965.451162500001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45965.451162500001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45965.451162500001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45965.451162500001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45965.451162500001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45965.451162500001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45965.451162500001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45965.451162500001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45965.451162500001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45965.451162500001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45965.451162500001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45965.451162500001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45965.451162500001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45965.451162500001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45965.451162500001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45965.451162500001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45965.451162500001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45965.451162500001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45965.451162500001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45965.451162500001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45965.451162500001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45965.451162500001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45965.451162500001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45965.451162500001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45965.451162500001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45965.451162500001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45965.451162500001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45965.451162500001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45965.451162500001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45965.451162500001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45965.451162500001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45965.451162500001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45965.451162500001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45965.451162500001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45965.451162500001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45965.451162500001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45965.451162500001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45965.451162500001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45965.451162500001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45965.451162500001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45965.451162500001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45965.451162500001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45965.451162500001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45965.451162500001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45965.451162500001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45965.451162500001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45965.451162500001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45965.451162500001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45965.451162500001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45965.451162500001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45965.451162500001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45965.451162500001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45965.451162500001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45965.451162500001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45965.451162500001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45965.451162500001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45965.451162500001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ref="G989:G1052" ca="1" si="16">IFERROR(NOW()-F989,"-")</f>
        <v>45965.451162500001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45965.451162500001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45965.451162500001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45965.451162500001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45965.451162500001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45965.451162500001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45965.451162500001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45965.451162500001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45965.451162500001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45965.451162500001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45965.451162500001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45965.451162500001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45965.451162500001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45965.451162500001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45965.451162500001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45965.451162500001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45965.451162500001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45965.451162500001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45965.451162500001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45965.451162500001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45965.451162500001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45965.451162500001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45965.451162500001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45965.451162500001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45965.451162500001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45965.451162500001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45965.451162500001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45965.451162500001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45965.451162500001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45965.451162500001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45965.451162500001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45965.451162500001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45965.451162500001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45965.451162500001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45965.451162500001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45965.451162500001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45965.451162500001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45965.451162500001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45965.451162500001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45965.451162500001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45965.451162500001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45965.451162500001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45965.451162500001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45965.451162500001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45965.451162500001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45965.451162500001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45965.451162500001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45965.451162500001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45965.451162500001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45965.451162500001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45965.451162500001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45965.451162500001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45965.451162500001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45965.451162500001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45965.451162500001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45965.451162500001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45965.451162500001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45965.451162500001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45965.451162500001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45965.451162500001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45965.451162500001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45965.451162500001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45965.451162500001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45965.451162500001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ref="G1053:G1067" ca="1" si="17">IFERROR(NOW()-F1053,"-")</f>
        <v>45965.451162500001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45965.451162500001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45965.451162500001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45965.451162500001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45965.451162500001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45965.451162500001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45965.451162500001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45965.451162500001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45965.451162500001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45965.451162500001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45965.451162500001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45965.451162500001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45965.451162500001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45965.451162500001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45965.451162500001</v>
      </c>
      <c r="H1067" s="22"/>
      <c r="I1067" s="19" t="str">
        <f>IFERROR(VLOOKUP(D1067,DB!A:F,6,0),"")</f>
        <v/>
      </c>
      <c r="J1067" s="18" t="str">
        <f>IFERROR(VLOOKUP(D1067,DB!A:G,7,0),"")</f>
        <v/>
      </c>
      <c r="K1067" s="46"/>
      <c r="L1067" s="23" t="str">
        <f>IFERROR(VLOOKUP(D1067,DB!A:I,9,0),"")</f>
        <v/>
      </c>
    </row>
  </sheetData>
  <dataValidations count="2">
    <dataValidation allowBlank="1" showInputMessage="1" showErrorMessage="1" sqref="E1" xr:uid="{5914219A-CB83-432D-936A-CC0CB6F3982A}"/>
    <dataValidation type="list" allowBlank="1" showInputMessage="1" showErrorMessage="1" sqref="E2:E10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261.97044490740518</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0.24919490741012851</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39100</v>
      </c>
      <c r="F4" s="122">
        <v>45965.377199074072</v>
      </c>
      <c r="G4" s="123">
        <f ca="1">IFERROR(NOW()-F4,"")</f>
        <v>7.3963425929832738E-2</v>
      </c>
      <c r="H4" s="122">
        <v>45965.377199074072</v>
      </c>
      <c r="I4" s="118" t="str">
        <f>IFERROR(VLOOKUP(D4,DB!A:F,6,0),"")</f>
        <v>SCECO</v>
      </c>
      <c r="J4" s="118" t="str">
        <f>IFERROR(VLOOKUP(D4,DB!A:G,7,0),"")</f>
        <v>No BB Shifted</v>
      </c>
      <c r="K4" s="124" t="s">
        <v>39115</v>
      </c>
      <c r="L4" s="120" t="str">
        <f>IFERROR(VLOOKUP(D4,DB!A:I,9,0),"")</f>
        <v>Latis</v>
      </c>
    </row>
    <row r="5" spans="1:16" ht="15" customHeight="1">
      <c r="A5" s="118" t="s">
        <v>39116</v>
      </c>
      <c r="B5" s="118" t="str">
        <f>IFERROR(VLOOKUP(D5,DB!A:K,11,0),"")</f>
        <v>R4</v>
      </c>
      <c r="C5" s="119">
        <v>1</v>
      </c>
      <c r="D5" s="120" t="s">
        <v>37150</v>
      </c>
      <c r="E5" s="97" t="s">
        <v>39021</v>
      </c>
      <c r="F5" s="122">
        <v>45965.389861111114</v>
      </c>
      <c r="G5" s="123">
        <f ca="1">IFERROR(NOW()-F5,"")</f>
        <v>6.1301388886931818E-2</v>
      </c>
      <c r="H5" s="122">
        <v>45965.379687499997</v>
      </c>
      <c r="I5" s="118" t="str">
        <f>IFERROR(VLOOKUP(D5,DB!A:F,6,0),"")</f>
        <v>SCECO</v>
      </c>
      <c r="J5" s="118" t="str">
        <f>IFERROR(VLOOKUP(D5,DB!A:G,7,0),"")</f>
        <v>Dead</v>
      </c>
      <c r="K5" s="124" t="s">
        <v>39117</v>
      </c>
      <c r="L5" s="120" t="str">
        <f>IFERROR(VLOOKUP(D5,DB!A:I,9,0),"")</f>
        <v>Latis</v>
      </c>
    </row>
    <row r="6" spans="1:16" ht="15" customHeight="1">
      <c r="A6" s="118"/>
      <c r="B6" s="118" t="str">
        <f>IFERROR(VLOOKUP(D6,DB!A:K,11,0),"")</f>
        <v/>
      </c>
      <c r="C6" s="119"/>
      <c r="D6" s="120"/>
      <c r="E6" s="97"/>
      <c r="F6" s="122"/>
      <c r="G6" s="123">
        <f ca="1">IFERROR(NOW()-F6,"")</f>
        <v>45965.451162500001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45965.451162500001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45965.451162500001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45965.451162500001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45965.451162500001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45965.451162500001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45965.451162500001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45965.451162500001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45965.451162500001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45965.451162500001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45965.451162500001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45965.451162500001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45965.451162500001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45965.451162500001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45965.451162500001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45965.451162500001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45965.451162500001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45965.451162500001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45965.451162500001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45965.451162500001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45965.451162500001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45965.451162500001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45965.451162500001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45965.451162500001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45965.451162500001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45965.451162500001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45965.451162500001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45965.451162500001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45965.451162500001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45965.451162500001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45965.451162500001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45965.451162500001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45965.451162500001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45965.451162500001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45965.451162500001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45965.451162500001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45965.451162500001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45965.451162500001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45965.451162500001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45965.451162500001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45965.451162500001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45965.451162500001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45965.451162500001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45965.451162500001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45965.451162500001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45965.451162500001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45965.451162500001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45965.451162500001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45965.451162500001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45965.451162500001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45965.451162500001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45965.451162500001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45965.451162500001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45965.451162500001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45965.451162500001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45965.451162500001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45965.451162500001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45965.451162500001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45965.451162500001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45965.451162500001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45965.451162500001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45965.451162500001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45965.451162500001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45965.451162500001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45965.451162500001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45965.451162500001</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45965.451162500001</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73.619102314813063</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39.262285185184737</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16.790051388888969</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45965.451162500001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45965.451162500001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45965.451162500001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45965.451162500001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45965.451162500001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45965.451162500001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45965.451162500001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45965.451162500001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45965.451162500001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45965.451162500001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45965.451162500001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45965.451162500001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45965.451162500001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45965.451162500001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45965.451162500001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45965.451162500001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45965.451162500001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45965.451162500001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45965.451162500001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45965.451162500001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45965.451162500001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45965.451162500001</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45965.451162500001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45965.451162500001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45965.451162500001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45965.451162500001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45965.451162500001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45965.451162500001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45965.451162500001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45965.451162500001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45965.451162500001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45965.451162500001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45965.451162500001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45965.451162500001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45965.451162500001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45965.451162500001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45965.451162500001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45965.451162500001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45965.451162500001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45965.451162500001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45965.451162500001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45965.451162500001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45965.451162500001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45965.451162500001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45965.451162500001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45965.451162500001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45965.451162500001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45965.451162500001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45965.451162500001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45965.451162500001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45965.451162500001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45965.451162500001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45965.451162500001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45965.451162500001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45965.451162500001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45965.451162500001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45965.451162500001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45965.451162500001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45965.451162500001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45965.451162500001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45965.451162500001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45965.451162500001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45965.451162500001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45965.451162500001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45965.451162500001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45965.451162500001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45965.451162500001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45965.451162500001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45965.451162500001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45965.451162500001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45965.451162500001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45965.451162500001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45965.451162500001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45965.451162500001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45965.451162500001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45965.451162500001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45965.451162500001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45965.451162500001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45965.451162500001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45965.451162500001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45965.451162500001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45965.451162500001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45965.451162500001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45965.451162500001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45965.451162500001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45965.451162500001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45965.451162500001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45965.451162500001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45965.451162500001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45965.451162500001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45965.451162500001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45965.451162500001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45965.451162500001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45965.451162500001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45965.451162500001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45965.451162500001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45965.451162500001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45965.451162500001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45965.451162500001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45965.451162500001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45965.451162500001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45965.451162500001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45965.451162500001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45965.451162500001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45965.451162500001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45965.451162500001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45965.451162500001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45965.451162500001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45965.451162500001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45965.451162500001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45965.451162500001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45965.451162500001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45965.451162500001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45965.451162500001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45965.451162500001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45965.451162500001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45965.451162500001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45965.451162500001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45965.451162500001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45965.451162500001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45965.451162500001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45965.451162500001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45965.451162500001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45965.451162500001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45965.451162500001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45965.451162500001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45965.451162500001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45965.451162500001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45965.451162500001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45965.451162500001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45965.451162500001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45965.451162500001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45965.451162500001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45965.451162500001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45965.451162500001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45965.451162500001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45965.451162500001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45965.451162500001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45965.451162500001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45965.451162500001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45965.451162500001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45965.451162500001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45965.451162500001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45965.451162500001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45965.451162500001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45965.451162500001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45965.451162500001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45965.451162500001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45965.451162500001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45965.451162500001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45965.451162500001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45965.451162500001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45965.451162500001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45965.451162500001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45965.451162500001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45965.451162500001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45965.451162500001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45965.451162500001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45965.451162500001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45965.451162500001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45965.451162500001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45965.451162500001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45965.451162500001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45965.451162500001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45965.451162500001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45965.451162500001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45965.451162500001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45965.451162500001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45965.451162500001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45965.451162500001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45965.451162500001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45965.451162500001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45965.451162500001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45965.451162500001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45965.451162500001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45965.451162500001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45965.451162500001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45965.451162500001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45965.451162500001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45965.451162500001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45965.451162500001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45965.451162500001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45965.451162500001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45965.451162500001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45965.451162500001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45965.451162500001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45965.451162500001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45965.451162500001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45965.451162500001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45965.451162500001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45965.451162500001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45965.451162500001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45965.451162500001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45965.451162500001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45965.451162500001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45965.451162500001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45965.451162500001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45965.451162500001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45965.451162500001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45965.451162500001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45965.451162500001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45965.451162500001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45965.451162500001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45965.451162500001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45965.451162500001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45965.451162500001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45965.451162500001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45965.451162500001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45965.451162500001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45965.451162500001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45965.451162500001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45965.451162500001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45965.451162500001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45965.451162500001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45965.451162500001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45965.451162500001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45965.451162500001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45965.451162500001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45965.451162500001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45965.451162500001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45965.451162500001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45965.451162500001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45965.451162500001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45965.451162500001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45965.451162500001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45965.451162500001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45965.451162500001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45965.451162500001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45965.451162500001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45965.451162500001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45965.451162500001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45965.451162500001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45965.451162500001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45965.451162500001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45965.451162500001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45965.451162500001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45965.451162500001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45965.451162500001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45965.451162500001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45965.451162500001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45965.451162500001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45965.451162500001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45965.451162500001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45965.451162500001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45965.451162500001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45965.451162500001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45965.451162500001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45965.451162500001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45965.451162500001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45965.451162500001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45965.451162500001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45965.451162500001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45965.451162500001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45965.451162500001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45965.451162500001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45965.451162500001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45965.451162500001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45965.451162500001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45965.451162500001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45965.451162500001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45965.451162500001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45965.451162500001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45965.451162500001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45965.451162500001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45965.451162500001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45965.451162500001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45965.451162500001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45965.451162500001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45965.451162500001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45965.451162500001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45965.451162500001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45965.451162500001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45965.451162500001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45965.451162500001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45965.451162500001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45965.451162500001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45965.451162500001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45965.451162500001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45965.451162500001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45965.451162500001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45965.451162500001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45965.451162500001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45965.451162500001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45965.451162500001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45965.451162500001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45965.451162500001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45965.451162500001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45965.451162500001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45965.451162500001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45965.451162500001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45965.451162500001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45965.451162500001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45965.451162500001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45965.451162500001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45965.451162500001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45965.451162500001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45965.451162500001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45965.451162500001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45965.451162500001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45965.451162500001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45965.451162500001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45965.451162500001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45965.451162500001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45965.451162500001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45965.451162500001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45965.451162500001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45965.451162500001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45965.451162500001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45965.451162500001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45965.451162500001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45965.451162500001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45965.451162500001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45965.451162500001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45965.451162500001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45965.451162500001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45965.451162500001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45965.451162500001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45965.451162500001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45965.451162500001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45965.451162500001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45965.451162500001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45965.451162500001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45965.451162500001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45965.451162500001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45965.451162500001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45965.451162500001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45965.451162500001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45965.451162500001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45965.451162500001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45965.451162500001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45965.451162500001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45965.451162500001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45965.451162500001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45965.451162500001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45965.451162500001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45965.451162500001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45965.451162500001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45965.451162500001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45965.451162500001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45965.451162500001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45965.451162500001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45965.451162500001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45965.451162500001</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38753</v>
      </c>
      <c r="E2" s="102" t="s">
        <v>39021</v>
      </c>
      <c r="F2" s="175">
        <v>45965.407511574071</v>
      </c>
      <c r="G2" s="115">
        <f t="shared" ref="G2" ca="1" si="0">IFERROR(NOW()-F2,"-")</f>
        <v>4.3650925930705853E-2</v>
      </c>
      <c r="H2" s="171">
        <v>45965.401620370372</v>
      </c>
      <c r="I2" s="169" t="str">
        <f>IFERROR(VLOOKUP(D2,DB!A:F,6,0),"")</f>
        <v>Generator-SG</v>
      </c>
      <c r="J2" s="169" t="str">
        <f>IFERROR(VLOOKUP(D2,DB!A:G,7,0),"")</f>
        <v>Good</v>
      </c>
      <c r="K2" s="172" t="s">
        <v>39125</v>
      </c>
      <c r="L2" s="173" t="str">
        <f>IFERROR(VLOOKUP(D2,DB!A:I,9,0),"")</f>
        <v>Latis</v>
      </c>
    </row>
    <row r="3" spans="1:16383" ht="31.5" customHeight="1">
      <c r="A3" s="168"/>
      <c r="B3" s="169" t="str">
        <f>IFERROR(VLOOKUP(D3,DB!A:K,11,0),"")</f>
        <v/>
      </c>
      <c r="C3" s="170"/>
      <c r="D3" s="169"/>
      <c r="E3" s="102"/>
      <c r="F3" s="171"/>
      <c r="G3" s="115">
        <f ca="1">IFERROR(NOW()-F3,"-")</f>
        <v>45965.451162500001</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45965.451162500001</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45965.451162500001</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45965.451162500001</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45965.451162500001</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45965.451162500001</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45965.451162500001</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45965.451162500001</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45965.451162500001</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45965.451162500001</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45965.451162500001</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45965.451162500001</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45965.451162500001</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45965.451162500001</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45965.451162500001</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45965.451162500001</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45965.451162500001</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45965.451162500001</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45965.451162500001</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45965.451162500001</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45965.451162500001</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45965.451162500001</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45965.451162500001</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45965.451162500001</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45965.451162500001</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45965.451162500001</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45965.451162500001</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45965.451162500001</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45965.451162500001</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45965.451162500001</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45965.451162500001</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45965.451162500001</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45965.451162500001</v>
      </c>
      <c r="H35" s="171"/>
      <c r="I35" s="169" t="str">
        <f>IFERROR(VLOOKUP(D35,DB!A:F,6,0),"")</f>
        <v/>
      </c>
      <c r="J35" s="102" t="str">
        <f>IFERROR(VLOOKUP(D35,DB!A:G,7,0),"")</f>
        <v/>
      </c>
      <c r="K35" s="172"/>
      <c r="L35" s="173" t="str">
        <f>IFERROR(VLOOKUP(D35,DB!A:I,9,0),"")</f>
        <v/>
      </c>
    </row>
    <row r="36" spans="1:12" ht="31.5" customHeight="1">
      <c r="A36" s="103"/>
      <c r="B36" s="102" t="str">
        <f>IFERROR(VLOOKUP(D36,DB!A:K,11,0),"")</f>
        <v/>
      </c>
      <c r="C36" s="104"/>
      <c r="D36" s="102"/>
      <c r="E36" s="105"/>
      <c r="F36" s="106"/>
      <c r="G36" s="76">
        <f ca="1">IFERROR(NOW()-F36,"-")</f>
        <v>45965.451162500001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45965.451162500001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45965.451162500001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45965.451162500001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45965.451162500001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45965.451162500001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45965.451162500001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45965.451162500001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45965.451162500001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45965.451162500001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45965.451162500001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45965.451162500001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45965.451162500001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45965.451162500001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45965.451162500001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45965.451162500001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45965.451162500001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45965.451162500001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45965.451162500001</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45965.451162500001</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2025-11-04T07:50:27Z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